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730" windowHeight="11760"/>
  </bookViews>
  <sheets>
    <sheet name="总成绩公布表" sheetId="1" r:id="rId1"/>
  </sheets>
  <definedNames>
    <definedName name="_xlnm.Print_Titles" localSheetId="0">总成绩公布表!$3:$3</definedName>
  </definedNames>
  <calcPr calcId="124519"/>
</workbook>
</file>

<file path=xl/calcChain.xml><?xml version="1.0" encoding="utf-8"?>
<calcChain xmlns="http://schemas.openxmlformats.org/spreadsheetml/2006/main">
  <c r="H35" i="1"/>
  <c r="I34"/>
  <c r="H34"/>
  <c r="H33"/>
  <c r="H32"/>
  <c r="H31"/>
  <c r="H30"/>
  <c r="H29"/>
  <c r="H28"/>
  <c r="H27"/>
  <c r="I26"/>
  <c r="H26"/>
  <c r="H25"/>
  <c r="H24"/>
  <c r="H23"/>
  <c r="I23" s="1"/>
  <c r="I22"/>
  <c r="H22"/>
  <c r="H21"/>
  <c r="I21" s="1"/>
  <c r="I20"/>
  <c r="H20"/>
  <c r="H19"/>
  <c r="I19" s="1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29" l="1"/>
  <c r="I31"/>
</calcChain>
</file>

<file path=xl/sharedStrings.xml><?xml version="1.0" encoding="utf-8"?>
<sst xmlns="http://schemas.openxmlformats.org/spreadsheetml/2006/main" count="174" uniqueCount="121">
  <si>
    <t>永川区2019年度面向社会公开考试录用公务员笔试、面试和总成绩公布表</t>
    <phoneticPr fontId="5" type="noConversion"/>
  </si>
  <si>
    <r>
      <t xml:space="preserve">    根据《重庆市2019年度公开考试录用公务员公告》规定，组织开展了笔试、面试工作，并认真履行监督职责。现将报考永川区朱沱镇人民政府等单位的</t>
    </r>
    <r>
      <rPr>
        <sz val="11"/>
        <rFont val="宋体"/>
        <family val="3"/>
        <charset val="134"/>
      </rPr>
      <t>32</t>
    </r>
    <r>
      <rPr>
        <sz val="11"/>
        <rFont val="宋体"/>
        <charset val="134"/>
      </rPr>
      <t>名面试人员的各项成绩公布如下：</t>
    </r>
    <phoneticPr fontId="5" type="noConversion"/>
  </si>
  <si>
    <t>序号</t>
  </si>
  <si>
    <t>报考部门</t>
  </si>
  <si>
    <t>报考职位</t>
  </si>
  <si>
    <t>姓名</t>
  </si>
  <si>
    <t>所学专业</t>
    <phoneticPr fontId="5" type="noConversion"/>
  </si>
  <si>
    <t>笔试成绩</t>
    <phoneticPr fontId="5" type="noConversion"/>
  </si>
  <si>
    <t>面试成绩</t>
    <phoneticPr fontId="5" type="noConversion"/>
  </si>
  <si>
    <t>总成绩</t>
    <phoneticPr fontId="5" type="noConversion"/>
  </si>
  <si>
    <t>按职位排序</t>
    <phoneticPr fontId="5" type="noConversion"/>
  </si>
  <si>
    <t>备注</t>
    <phoneticPr fontId="5" type="noConversion"/>
  </si>
  <si>
    <t>1</t>
    <phoneticPr fontId="5" type="noConversion"/>
  </si>
  <si>
    <t>永川区朱沱镇人民政府</t>
  </si>
  <si>
    <t>公共管理</t>
  </si>
  <si>
    <t>胡星</t>
  </si>
  <si>
    <t>行政管理</t>
  </si>
  <si>
    <t>2</t>
    <phoneticPr fontId="5" type="noConversion"/>
  </si>
  <si>
    <t>程永鑫</t>
  </si>
  <si>
    <t>3</t>
  </si>
  <si>
    <t>梁上宝</t>
  </si>
  <si>
    <t>劳动与社会保障</t>
  </si>
  <si>
    <t>4</t>
  </si>
  <si>
    <t>永川区永荣镇人民政府</t>
  </si>
  <si>
    <t>综合管理</t>
  </si>
  <si>
    <t>丁威</t>
  </si>
  <si>
    <t>体育经济与管理</t>
  </si>
  <si>
    <t>5</t>
  </si>
  <si>
    <t>彭颖</t>
  </si>
  <si>
    <t>社会工作</t>
  </si>
  <si>
    <t>6</t>
  </si>
  <si>
    <t>吴潇龙</t>
  </si>
  <si>
    <t>工商管理</t>
  </si>
  <si>
    <t>7</t>
  </si>
  <si>
    <t>永川区何埂镇人民政府</t>
  </si>
  <si>
    <t>程琦珈</t>
  </si>
  <si>
    <t>人力资源管理</t>
  </si>
  <si>
    <t>8</t>
  </si>
  <si>
    <t>郑景业</t>
  </si>
  <si>
    <t>工程力学</t>
  </si>
  <si>
    <t>9</t>
  </si>
  <si>
    <t>李洪</t>
  </si>
  <si>
    <t>材料成型及控制工程</t>
  </si>
  <si>
    <t>10</t>
  </si>
  <si>
    <t>永川区发展和改革委员会</t>
  </si>
  <si>
    <t>综合分析与监测</t>
  </si>
  <si>
    <t>王文征</t>
  </si>
  <si>
    <t>经济学</t>
  </si>
  <si>
    <t>11</t>
  </si>
  <si>
    <t>杨洋</t>
  </si>
  <si>
    <t>政治经济学</t>
  </si>
  <si>
    <t>12</t>
  </si>
  <si>
    <t>肖航</t>
  </si>
  <si>
    <t>国民经济学</t>
  </si>
  <si>
    <t>13</t>
  </si>
  <si>
    <t>永川区公安局</t>
  </si>
  <si>
    <t>基层综合管理1</t>
  </si>
  <si>
    <t>谭力</t>
  </si>
  <si>
    <t>汉语言文学（师范）</t>
  </si>
  <si>
    <t>面试成绩未达到该面试室平均成绩（平均成绩为80.88）</t>
    <phoneticPr fontId="5" type="noConversion"/>
  </si>
  <si>
    <t>14</t>
  </si>
  <si>
    <t>基层综合管理2</t>
  </si>
  <si>
    <t>陈露</t>
  </si>
  <si>
    <t>产品设计</t>
  </si>
  <si>
    <t>15</t>
  </si>
  <si>
    <t>杨林周</t>
  </si>
  <si>
    <t>产品设计（珠宝首饰设计）</t>
  </si>
  <si>
    <t>16</t>
  </si>
  <si>
    <t>徐宇豪</t>
  </si>
  <si>
    <t>视觉传达设计</t>
  </si>
  <si>
    <t>17</t>
  </si>
  <si>
    <t>永川区宝峰镇人民政府</t>
  </si>
  <si>
    <t>工程管理</t>
  </si>
  <si>
    <t>余朝凤</t>
  </si>
  <si>
    <t>工程管理（工程造价）</t>
  </si>
  <si>
    <t>18</t>
  </si>
  <si>
    <t>张轩语</t>
  </si>
  <si>
    <t>工程造价</t>
  </si>
  <si>
    <t>19</t>
  </si>
  <si>
    <t>康忠娅</t>
  </si>
  <si>
    <t>20</t>
  </si>
  <si>
    <t>土木工程管理</t>
  </si>
  <si>
    <t>周椿林</t>
  </si>
  <si>
    <t>21</t>
  </si>
  <si>
    <t>邱梦</t>
  </si>
  <si>
    <t>土木工程（建筑工程）</t>
  </si>
  <si>
    <t>22</t>
  </si>
  <si>
    <t>江川</t>
  </si>
  <si>
    <t>土木工程（桥梁工程）</t>
  </si>
  <si>
    <t>23</t>
  </si>
  <si>
    <t>项目管理</t>
  </si>
  <si>
    <t>周渝川</t>
  </si>
  <si>
    <t>建筑学</t>
  </si>
  <si>
    <t>24</t>
  </si>
  <si>
    <t>廖丹琳</t>
  </si>
  <si>
    <t>城乡规划</t>
  </si>
  <si>
    <t>25</t>
  </si>
  <si>
    <t>陈浩</t>
  </si>
  <si>
    <t>26</t>
  </si>
  <si>
    <t>基层警务技术1</t>
  </si>
  <si>
    <t>唐胜雨</t>
  </si>
  <si>
    <t>软件工程</t>
  </si>
  <si>
    <t>27</t>
  </si>
  <si>
    <t>陈平</t>
  </si>
  <si>
    <t>计算机科学与技术</t>
  </si>
  <si>
    <t>28</t>
  </si>
  <si>
    <t>基层警务技术2</t>
  </si>
  <si>
    <t>张修华</t>
  </si>
  <si>
    <t>车辆工程</t>
  </si>
  <si>
    <t>29</t>
  </si>
  <si>
    <t>李明洋</t>
  </si>
  <si>
    <t>机械设计制造及其自动化</t>
  </si>
  <si>
    <t>30</t>
  </si>
  <si>
    <t>陈文鑫</t>
  </si>
  <si>
    <t>31</t>
  </si>
  <si>
    <t>基层警务技术3（法医）</t>
  </si>
  <si>
    <t>李超</t>
  </si>
  <si>
    <t>法医学</t>
  </si>
  <si>
    <t>32</t>
  </si>
  <si>
    <t>刘正菲</t>
  </si>
  <si>
    <r>
      <t>注：总成绩＝公共科目笔试成绩</t>
    </r>
    <r>
      <rPr>
        <sz val="11"/>
        <color theme="1"/>
        <rFont val="宋体"/>
        <family val="2"/>
        <charset val="134"/>
        <scheme val="minor"/>
      </rPr>
      <t>÷2×60%+</t>
    </r>
    <r>
      <rPr>
        <sz val="10"/>
        <color indexed="8"/>
        <rFont val="宋体"/>
        <charset val="134"/>
      </rPr>
      <t>面试成绩</t>
    </r>
    <r>
      <rPr>
        <sz val="11"/>
        <color theme="1"/>
        <rFont val="宋体"/>
        <family val="2"/>
        <charset val="134"/>
        <scheme val="minor"/>
      </rPr>
      <t>×40%</t>
    </r>
    <r>
      <rPr>
        <sz val="10"/>
        <color indexed="8"/>
        <rFont val="宋体"/>
        <charset val="134"/>
      </rPr>
      <t>。</t>
    </r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</si>
</sst>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3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5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color theme="1"/>
      <name val="Arial"/>
      <family val="2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12"/>
      <name val="Times New Roman"/>
      <family val="1"/>
    </font>
    <font>
      <sz val="11"/>
      <color indexed="20"/>
      <name val="宋体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17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" borderId="0">
      <alignment vertical="center"/>
    </xf>
    <xf numFmtId="0" fontId="24" fillId="3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>
      <alignment vertical="center"/>
    </xf>
    <xf numFmtId="0" fontId="24" fillId="3" borderId="0">
      <alignment vertical="center"/>
    </xf>
    <xf numFmtId="0" fontId="24" fillId="3" borderId="0">
      <alignment vertical="center"/>
    </xf>
    <xf numFmtId="0" fontId="25" fillId="0" borderId="0"/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7" fillId="0" borderId="0" applyProtection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7" fillId="0" borderId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30" fillId="0" borderId="0">
      <alignment vertical="center"/>
    </xf>
    <xf numFmtId="0" fontId="31" fillId="4" borderId="0">
      <alignment vertical="center"/>
    </xf>
    <xf numFmtId="0" fontId="31" fillId="5" borderId="0">
      <alignment vertical="center"/>
    </xf>
    <xf numFmtId="0" fontId="31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2" fillId="0" borderId="0" xfId="1"/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wrapText="1" shrinkToFit="1"/>
    </xf>
    <xf numFmtId="176" fontId="10" fillId="0" borderId="2" xfId="1" applyNumberFormat="1" applyFont="1" applyBorder="1" applyAlignment="1">
      <alignment horizontal="center" vertical="center" wrapText="1" shrinkToFit="1"/>
    </xf>
    <xf numFmtId="0" fontId="10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49" fontId="13" fillId="0" borderId="2" xfId="1" applyNumberFormat="1" applyFont="1" applyBorder="1" applyAlignment="1">
      <alignment horizontal="center" vertical="center"/>
    </xf>
    <xf numFmtId="0" fontId="14" fillId="0" borderId="2" xfId="3" applyBorder="1">
      <alignment vertical="center"/>
    </xf>
    <xf numFmtId="0" fontId="14" fillId="0" borderId="2" xfId="4" applyBorder="1">
      <alignment vertical="center"/>
    </xf>
    <xf numFmtId="0" fontId="14" fillId="0" borderId="2" xfId="4" applyBorder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 shrinkToFit="1"/>
    </xf>
    <xf numFmtId="176" fontId="13" fillId="0" borderId="2" xfId="5" applyNumberFormat="1" applyFont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/>
    </xf>
    <xf numFmtId="0" fontId="2" fillId="0" borderId="2" xfId="1" applyBorder="1"/>
    <xf numFmtId="0" fontId="16" fillId="0" borderId="2" xfId="3" applyFont="1" applyBorder="1">
      <alignment vertical="center"/>
    </xf>
    <xf numFmtId="0" fontId="16" fillId="0" borderId="2" xfId="4" applyFont="1" applyBorder="1">
      <alignment vertical="center"/>
    </xf>
    <xf numFmtId="0" fontId="16" fillId="0" borderId="2" xfId="4" applyFont="1" applyBorder="1" applyAlignment="1">
      <alignment horizontal="center" vertical="center"/>
    </xf>
    <xf numFmtId="0" fontId="17" fillId="0" borderId="2" xfId="1" applyFont="1" applyBorder="1"/>
    <xf numFmtId="0" fontId="17" fillId="0" borderId="0" xfId="1" applyFont="1"/>
    <xf numFmtId="0" fontId="18" fillId="0" borderId="2" xfId="1" applyFont="1" applyBorder="1" applyAlignment="1">
      <alignment horizontal="left" vertical="center" wrapText="1"/>
    </xf>
    <xf numFmtId="0" fontId="14" fillId="0" borderId="2" xfId="4" applyFill="1" applyBorder="1" applyAlignment="1">
      <alignment vertical="center" wrapText="1"/>
    </xf>
    <xf numFmtId="0" fontId="19" fillId="0" borderId="2" xfId="6" applyFill="1" applyBorder="1" applyAlignment="1">
      <alignment vertical="center" wrapText="1"/>
    </xf>
    <xf numFmtId="0" fontId="19" fillId="0" borderId="2" xfId="7" applyFill="1" applyBorder="1" applyAlignment="1">
      <alignment horizontal="center" vertical="center"/>
    </xf>
    <xf numFmtId="177" fontId="13" fillId="0" borderId="2" xfId="1" applyNumberFormat="1" applyFont="1" applyFill="1" applyBorder="1" applyAlignment="1">
      <alignment horizontal="center" vertical="center" shrinkToFit="1"/>
    </xf>
    <xf numFmtId="176" fontId="13" fillId="0" borderId="2" xfId="5" applyNumberFormat="1" applyFont="1" applyFill="1" applyBorder="1" applyAlignment="1">
      <alignment horizontal="center" vertical="center" shrinkToFit="1"/>
    </xf>
    <xf numFmtId="0" fontId="19" fillId="0" borderId="2" xfId="6" applyFont="1" applyFill="1" applyBorder="1" applyAlignment="1">
      <alignment vertical="center" wrapText="1"/>
    </xf>
    <xf numFmtId="0" fontId="16" fillId="0" borderId="2" xfId="4" applyFont="1" applyFill="1" applyBorder="1" applyAlignment="1">
      <alignment vertical="center" wrapText="1"/>
    </xf>
    <xf numFmtId="0" fontId="20" fillId="0" borderId="2" xfId="6" applyFont="1" applyFill="1" applyBorder="1" applyAlignment="1">
      <alignment vertical="center" wrapText="1"/>
    </xf>
    <xf numFmtId="0" fontId="20" fillId="0" borderId="2" xfId="7" applyFont="1" applyFill="1" applyBorder="1" applyAlignment="1">
      <alignment horizontal="center" vertical="center"/>
    </xf>
    <xf numFmtId="0" fontId="17" fillId="0" borderId="0" xfId="8" applyFont="1" applyBorder="1" applyAlignment="1">
      <alignment horizontal="center" vertical="center"/>
    </xf>
    <xf numFmtId="0" fontId="17" fillId="0" borderId="0" xfId="1" applyFont="1" applyBorder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 vertical="center" wrapText="1"/>
    </xf>
    <xf numFmtId="0" fontId="21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2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17" fillId="0" borderId="0" xfId="1" applyFont="1" applyAlignment="1">
      <alignment horizontal="left"/>
    </xf>
    <xf numFmtId="31" fontId="16" fillId="0" borderId="0" xfId="2" applyNumberFormat="1" applyFont="1" applyAlignment="1">
      <alignment horizontal="center" vertical="center"/>
    </xf>
  </cellXfs>
  <cellStyles count="79">
    <cellStyle name="_2016上半年面试人员名单、签到册、分组、顺序表" xfId="9"/>
    <cellStyle name="_2016下半年面试人员名单、签到册、分组、顺序表" xfId="10"/>
    <cellStyle name="_Book1" xfId="11"/>
    <cellStyle name="_Book1_2016上半年面试人员名单、签到册、分组、顺序表" xfId="12"/>
    <cellStyle name="_Book1_2016下半年面试人员名单、签到册、分组、顺序表" xfId="13"/>
    <cellStyle name="_抽签号" xfId="14"/>
    <cellStyle name="_抽签号_2016上半年面试人员名单、签到册、分组、顺序表" xfId="15"/>
    <cellStyle name="_抽签号_2016下半年面试人员名单、签到册、分组、顺序表" xfId="16"/>
    <cellStyle name="_抽签号_进入面试人员名单 (分组后)" xfId="17"/>
    <cellStyle name="_进入面试人员名单 (分组后)" xfId="18"/>
    <cellStyle name="_考官分组抽签情况" xfId="19"/>
    <cellStyle name="_考官分组抽签情况_2016上半年面试人员名单、签到册、分组、顺序表" xfId="20"/>
    <cellStyle name="_考官分组抽签情况_2016下半年面试人员名单、签到册、分组、顺序表" xfId="21"/>
    <cellStyle name="_考官分组抽签情况_进入面试人员名单 (分组后)" xfId="22"/>
    <cellStyle name="_考官考务费" xfId="23"/>
    <cellStyle name="_考官签到表" xfId="24"/>
    <cellStyle name="_考官签到表_2016上半年面试人员名单、签到册、分组、顺序表" xfId="25"/>
    <cellStyle name="_考官签到表_2016下半年面试人员名单、签到册、分组、顺序表" xfId="26"/>
    <cellStyle name="_考官签到表_进入面试人员名单 (分组后)" xfId="27"/>
    <cellStyle name="_面试人员名单、签到册、分组、顺序表" xfId="28"/>
    <cellStyle name="_面试人员名单、签到册、分组、顺序表_2016上半年面试人员名单、签到册、分组、顺序表" xfId="29"/>
    <cellStyle name="_面试人员名单、签到册、分组、顺序表_2016下半年面试人员名单、签到册、分组、顺序表" xfId="30"/>
    <cellStyle name="_永川（公务员成绩）1610人 原始" xfId="31"/>
    <cellStyle name="_永川（公务员成绩）1610人 原始_2016上半年面试人员名单、签到册、分组、顺序表" xfId="32"/>
    <cellStyle name="_永川（公务员成绩）1610人 原始_2016下半年面试人员名单、签到册、分组、顺序表" xfId="33"/>
    <cellStyle name="差_进入面试人员名单 (分组后)" xfId="34"/>
    <cellStyle name="差_进入体检名单-公招" xfId="35"/>
    <cellStyle name="差_考官考务费" xfId="36"/>
    <cellStyle name="差_区外考官" xfId="37"/>
    <cellStyle name="差_总成绩公布表" xfId="38"/>
    <cellStyle name="差_总成绩公布表-村干部" xfId="39"/>
    <cellStyle name="差_总成绩公布表-大学生村官" xfId="40"/>
    <cellStyle name="常规" xfId="0" builtinId="0"/>
    <cellStyle name="常规 10" xfId="41"/>
    <cellStyle name="常规 11" xfId="42"/>
    <cellStyle name="常规 2" xfId="43"/>
    <cellStyle name="常规 2 2" xfId="44"/>
    <cellStyle name="常规 2 2 2" xfId="45"/>
    <cellStyle name="常规 2 2 2 2" xfId="46"/>
    <cellStyle name="常规 2 2 3" xfId="47"/>
    <cellStyle name="常规 2 3" xfId="48"/>
    <cellStyle name="常规 2 3 2" xfId="4"/>
    <cellStyle name="常规 2 3 2 2" xfId="7"/>
    <cellStyle name="常规 2 4" xfId="49"/>
    <cellStyle name="常规 2 4 2" xfId="50"/>
    <cellStyle name="常规 2 5" xfId="3"/>
    <cellStyle name="常规 2 6" xfId="6"/>
    <cellStyle name="常规 3" xfId="51"/>
    <cellStyle name="常规 4" xfId="52"/>
    <cellStyle name="常规 4 2" xfId="53"/>
    <cellStyle name="常规 4 2 2" xfId="54"/>
    <cellStyle name="常规 4 3" xfId="55"/>
    <cellStyle name="常规 4 4" xfId="56"/>
    <cellStyle name="常规 5" xfId="57"/>
    <cellStyle name="常规 5 2" xfId="58"/>
    <cellStyle name="常规 5 3" xfId="59"/>
    <cellStyle name="常规 5 3 2" xfId="60"/>
    <cellStyle name="常规 5 4" xfId="61"/>
    <cellStyle name="常规 5 5" xfId="62"/>
    <cellStyle name="常规 6" xfId="63"/>
    <cellStyle name="常规 6 2" xfId="64"/>
    <cellStyle name="常规 7" xfId="65"/>
    <cellStyle name="常规 7 2" xfId="66"/>
    <cellStyle name="常规 8" xfId="67"/>
    <cellStyle name="常规 8 2" xfId="68"/>
    <cellStyle name="常规 9" xfId="69"/>
    <cellStyle name="常规 9 2" xfId="70"/>
    <cellStyle name="常规_进入面试名单_永川区(公务员）-进入面试" xfId="8"/>
    <cellStyle name="常规_进入面试人员名单 (分组后)" xfId="5"/>
    <cellStyle name="常规_永川（公务员成绩）1610人 原始" xfId="1"/>
    <cellStyle name="常规_永川区成绩公示表、进入体检名单" xfId="2"/>
    <cellStyle name="好_进入面试人员名单 (分组后)" xfId="71"/>
    <cellStyle name="好_进入体检名单-公招" xfId="72"/>
    <cellStyle name="好_考官考务费" xfId="73"/>
    <cellStyle name="好_区外考官" xfId="74"/>
    <cellStyle name="好_总成绩公布表" xfId="75"/>
    <cellStyle name="好_总成绩公布表-村干部" xfId="76"/>
    <cellStyle name="好_总成绩公布表-大学生村官" xfId="77"/>
    <cellStyle name="样式 1" xfId="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5" workbookViewId="0">
      <selection sqref="A1:J1"/>
    </sheetView>
  </sheetViews>
  <sheetFormatPr defaultColWidth="6.25" defaultRowHeight="14.25"/>
  <cols>
    <col min="1" max="1" width="4.25" style="2" customWidth="1"/>
    <col min="2" max="2" width="22.5" style="37" customWidth="1"/>
    <col min="3" max="3" width="15.5" style="38" customWidth="1"/>
    <col min="4" max="4" width="9.5" style="38" customWidth="1"/>
    <col min="5" max="5" width="24.625" style="39" customWidth="1"/>
    <col min="6" max="6" width="7.125" style="2" customWidth="1"/>
    <col min="7" max="7" width="5.875" style="22" customWidth="1"/>
    <col min="8" max="8" width="7.875" style="2" customWidth="1"/>
    <col min="9" max="9" width="7.125" style="2" customWidth="1"/>
    <col min="10" max="10" width="14.25" style="2" customWidth="1"/>
    <col min="11" max="16384" width="6.25" style="2"/>
  </cols>
  <sheetData>
    <row r="1" spans="1:10" s="1" customFormat="1" ht="29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1.2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9" customFormat="1" ht="35.25" customHeight="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5" t="s">
        <v>7</v>
      </c>
      <c r="G3" s="6" t="s">
        <v>8</v>
      </c>
      <c r="H3" s="5" t="s">
        <v>9</v>
      </c>
      <c r="I3" s="7" t="s">
        <v>10</v>
      </c>
      <c r="J3" s="8" t="s">
        <v>11</v>
      </c>
    </row>
    <row r="4" spans="1:10" ht="23.1" customHeight="1">
      <c r="A4" s="10" t="s">
        <v>12</v>
      </c>
      <c r="B4" s="11" t="s">
        <v>13</v>
      </c>
      <c r="C4" s="12" t="s">
        <v>14</v>
      </c>
      <c r="D4" s="12" t="s">
        <v>15</v>
      </c>
      <c r="E4" s="12" t="s">
        <v>16</v>
      </c>
      <c r="F4" s="13">
        <v>135</v>
      </c>
      <c r="G4" s="14">
        <v>79.400000000000006</v>
      </c>
      <c r="H4" s="15">
        <f t="shared" ref="H4:H35" si="0">F4/2*0.6+G4*0.4</f>
        <v>72.260000000000005</v>
      </c>
      <c r="I4" s="16">
        <f t="shared" ref="I4:I19" si="1">SUMPRODUCT(($B$4:$B$36=B4)*($C$4:$C$36=C4)*($H$4:$H$36&gt;H4))+1</f>
        <v>1</v>
      </c>
      <c r="J4" s="17"/>
    </row>
    <row r="5" spans="1:10" ht="23.1" customHeight="1">
      <c r="A5" s="10" t="s">
        <v>17</v>
      </c>
      <c r="B5" s="11" t="s">
        <v>13</v>
      </c>
      <c r="C5" s="12" t="s">
        <v>14</v>
      </c>
      <c r="D5" s="12" t="s">
        <v>18</v>
      </c>
      <c r="E5" s="12" t="s">
        <v>16</v>
      </c>
      <c r="F5" s="13">
        <v>133.5</v>
      </c>
      <c r="G5" s="14">
        <v>79.8</v>
      </c>
      <c r="H5" s="15">
        <f t="shared" si="0"/>
        <v>71.97</v>
      </c>
      <c r="I5" s="16">
        <f t="shared" si="1"/>
        <v>2</v>
      </c>
      <c r="J5" s="17"/>
    </row>
    <row r="6" spans="1:10" ht="23.1" customHeight="1">
      <c r="A6" s="10" t="s">
        <v>19</v>
      </c>
      <c r="B6" s="11" t="s">
        <v>13</v>
      </c>
      <c r="C6" s="12" t="s">
        <v>14</v>
      </c>
      <c r="D6" s="12" t="s">
        <v>20</v>
      </c>
      <c r="E6" s="12" t="s">
        <v>21</v>
      </c>
      <c r="F6" s="13">
        <v>133.5</v>
      </c>
      <c r="G6" s="14">
        <v>79.599999999999994</v>
      </c>
      <c r="H6" s="15">
        <f t="shared" si="0"/>
        <v>71.89</v>
      </c>
      <c r="I6" s="16">
        <f t="shared" si="1"/>
        <v>3</v>
      </c>
      <c r="J6" s="17"/>
    </row>
    <row r="7" spans="1:10" ht="23.1" customHeight="1">
      <c r="A7" s="10" t="s">
        <v>22</v>
      </c>
      <c r="B7" s="11" t="s">
        <v>23</v>
      </c>
      <c r="C7" s="12" t="s">
        <v>24</v>
      </c>
      <c r="D7" s="12" t="s">
        <v>25</v>
      </c>
      <c r="E7" s="12" t="s">
        <v>26</v>
      </c>
      <c r="F7" s="13">
        <v>150</v>
      </c>
      <c r="G7" s="14">
        <v>82.8</v>
      </c>
      <c r="H7" s="15">
        <f t="shared" si="0"/>
        <v>78.12</v>
      </c>
      <c r="I7" s="16">
        <f t="shared" si="1"/>
        <v>1</v>
      </c>
      <c r="J7" s="17"/>
    </row>
    <row r="8" spans="1:10" ht="23.1" customHeight="1">
      <c r="A8" s="10" t="s">
        <v>27</v>
      </c>
      <c r="B8" s="11" t="s">
        <v>23</v>
      </c>
      <c r="C8" s="12" t="s">
        <v>24</v>
      </c>
      <c r="D8" s="12" t="s">
        <v>28</v>
      </c>
      <c r="E8" s="12" t="s">
        <v>29</v>
      </c>
      <c r="F8" s="13">
        <v>143.5</v>
      </c>
      <c r="G8" s="14">
        <v>85.8</v>
      </c>
      <c r="H8" s="15">
        <f t="shared" si="0"/>
        <v>77.37</v>
      </c>
      <c r="I8" s="16">
        <f t="shared" si="1"/>
        <v>2</v>
      </c>
      <c r="J8" s="17"/>
    </row>
    <row r="9" spans="1:10" ht="23.1" customHeight="1">
      <c r="A9" s="10" t="s">
        <v>30</v>
      </c>
      <c r="B9" s="11" t="s">
        <v>23</v>
      </c>
      <c r="C9" s="12" t="s">
        <v>24</v>
      </c>
      <c r="D9" s="12" t="s">
        <v>31</v>
      </c>
      <c r="E9" s="12" t="s">
        <v>32</v>
      </c>
      <c r="F9" s="13">
        <v>143</v>
      </c>
      <c r="G9" s="14">
        <v>78.599999999999994</v>
      </c>
      <c r="H9" s="15">
        <f t="shared" si="0"/>
        <v>74.34</v>
      </c>
      <c r="I9" s="16">
        <f t="shared" si="1"/>
        <v>3</v>
      </c>
      <c r="J9" s="17"/>
    </row>
    <row r="10" spans="1:10" ht="23.1" customHeight="1">
      <c r="A10" s="10" t="s">
        <v>33</v>
      </c>
      <c r="B10" s="11" t="s">
        <v>34</v>
      </c>
      <c r="C10" s="12" t="s">
        <v>24</v>
      </c>
      <c r="D10" s="12" t="s">
        <v>35</v>
      </c>
      <c r="E10" s="12" t="s">
        <v>36</v>
      </c>
      <c r="F10" s="13">
        <v>146</v>
      </c>
      <c r="G10" s="14">
        <v>81.599999999999994</v>
      </c>
      <c r="H10" s="15">
        <f t="shared" si="0"/>
        <v>76.44</v>
      </c>
      <c r="I10" s="16">
        <f t="shared" si="1"/>
        <v>1</v>
      </c>
      <c r="J10" s="17"/>
    </row>
    <row r="11" spans="1:10" ht="23.1" customHeight="1">
      <c r="A11" s="10" t="s">
        <v>37</v>
      </c>
      <c r="B11" s="11" t="s">
        <v>34</v>
      </c>
      <c r="C11" s="12" t="s">
        <v>24</v>
      </c>
      <c r="D11" s="12" t="s">
        <v>38</v>
      </c>
      <c r="E11" s="12" t="s">
        <v>39</v>
      </c>
      <c r="F11" s="13">
        <v>139</v>
      </c>
      <c r="G11" s="14">
        <v>83.2</v>
      </c>
      <c r="H11" s="15">
        <f t="shared" si="0"/>
        <v>74.97999999999999</v>
      </c>
      <c r="I11" s="16">
        <f t="shared" si="1"/>
        <v>2</v>
      </c>
      <c r="J11" s="17"/>
    </row>
    <row r="12" spans="1:10" ht="23.1" customHeight="1">
      <c r="A12" s="10" t="s">
        <v>40</v>
      </c>
      <c r="B12" s="11" t="s">
        <v>34</v>
      </c>
      <c r="C12" s="12" t="s">
        <v>24</v>
      </c>
      <c r="D12" s="12" t="s">
        <v>41</v>
      </c>
      <c r="E12" s="12" t="s">
        <v>42</v>
      </c>
      <c r="F12" s="13">
        <v>139.5</v>
      </c>
      <c r="G12" s="14">
        <v>81</v>
      </c>
      <c r="H12" s="15">
        <f>F12/2*0.6+G12*0.4</f>
        <v>74.25</v>
      </c>
      <c r="I12" s="16">
        <f t="shared" si="1"/>
        <v>3</v>
      </c>
      <c r="J12" s="17"/>
    </row>
    <row r="13" spans="1:10" s="22" customFormat="1" ht="23.1" customHeight="1">
      <c r="A13" s="10" t="s">
        <v>43</v>
      </c>
      <c r="B13" s="18" t="s">
        <v>44</v>
      </c>
      <c r="C13" s="19" t="s">
        <v>45</v>
      </c>
      <c r="D13" s="19" t="s">
        <v>46</v>
      </c>
      <c r="E13" s="19" t="s">
        <v>47</v>
      </c>
      <c r="F13" s="20">
        <v>145.5</v>
      </c>
      <c r="G13" s="14">
        <v>84.4</v>
      </c>
      <c r="H13" s="15">
        <f t="shared" si="0"/>
        <v>77.41</v>
      </c>
      <c r="I13" s="16">
        <f t="shared" si="1"/>
        <v>1</v>
      </c>
      <c r="J13" s="21"/>
    </row>
    <row r="14" spans="1:10" s="22" customFormat="1" ht="23.1" customHeight="1">
      <c r="A14" s="10" t="s">
        <v>48</v>
      </c>
      <c r="B14" s="18" t="s">
        <v>44</v>
      </c>
      <c r="C14" s="19" t="s">
        <v>45</v>
      </c>
      <c r="D14" s="19" t="s">
        <v>49</v>
      </c>
      <c r="E14" s="19" t="s">
        <v>50</v>
      </c>
      <c r="F14" s="20">
        <v>142.5</v>
      </c>
      <c r="G14" s="14">
        <v>84.2</v>
      </c>
      <c r="H14" s="15">
        <f t="shared" si="0"/>
        <v>76.430000000000007</v>
      </c>
      <c r="I14" s="16">
        <f t="shared" si="1"/>
        <v>2</v>
      </c>
      <c r="J14" s="21"/>
    </row>
    <row r="15" spans="1:10" s="22" customFormat="1" ht="23.1" customHeight="1">
      <c r="A15" s="10" t="s">
        <v>51</v>
      </c>
      <c r="B15" s="18" t="s">
        <v>44</v>
      </c>
      <c r="C15" s="19" t="s">
        <v>45</v>
      </c>
      <c r="D15" s="19" t="s">
        <v>52</v>
      </c>
      <c r="E15" s="19" t="s">
        <v>53</v>
      </c>
      <c r="F15" s="20">
        <v>133.5</v>
      </c>
      <c r="G15" s="14">
        <v>80.2</v>
      </c>
      <c r="H15" s="15">
        <f t="shared" si="0"/>
        <v>72.13</v>
      </c>
      <c r="I15" s="16">
        <f t="shared" si="1"/>
        <v>3</v>
      </c>
      <c r="J15" s="21"/>
    </row>
    <row r="16" spans="1:10" ht="50.25" customHeight="1">
      <c r="A16" s="10" t="s">
        <v>54</v>
      </c>
      <c r="B16" s="18" t="s">
        <v>55</v>
      </c>
      <c r="C16" s="19" t="s">
        <v>56</v>
      </c>
      <c r="D16" s="19" t="s">
        <v>57</v>
      </c>
      <c r="E16" s="19" t="s">
        <v>58</v>
      </c>
      <c r="F16" s="20">
        <v>114</v>
      </c>
      <c r="G16" s="14">
        <v>76.400000000000006</v>
      </c>
      <c r="H16" s="15">
        <f t="shared" si="0"/>
        <v>64.759999999999991</v>
      </c>
      <c r="I16" s="16">
        <f t="shared" si="1"/>
        <v>1</v>
      </c>
      <c r="J16" s="23" t="s">
        <v>59</v>
      </c>
    </row>
    <row r="17" spans="1:10" ht="23.1" customHeight="1">
      <c r="A17" s="10" t="s">
        <v>60</v>
      </c>
      <c r="B17" s="18" t="s">
        <v>55</v>
      </c>
      <c r="C17" s="19" t="s">
        <v>61</v>
      </c>
      <c r="D17" s="19" t="s">
        <v>62</v>
      </c>
      <c r="E17" s="19" t="s">
        <v>63</v>
      </c>
      <c r="F17" s="20">
        <v>132</v>
      </c>
      <c r="G17" s="14">
        <v>84</v>
      </c>
      <c r="H17" s="15">
        <f t="shared" si="0"/>
        <v>73.2</v>
      </c>
      <c r="I17" s="16">
        <f t="shared" si="1"/>
        <v>1</v>
      </c>
      <c r="J17" s="17"/>
    </row>
    <row r="18" spans="1:10" ht="23.1" customHeight="1">
      <c r="A18" s="10" t="s">
        <v>64</v>
      </c>
      <c r="B18" s="18" t="s">
        <v>55</v>
      </c>
      <c r="C18" s="19" t="s">
        <v>61</v>
      </c>
      <c r="D18" s="19" t="s">
        <v>65</v>
      </c>
      <c r="E18" s="19" t="s">
        <v>66</v>
      </c>
      <c r="F18" s="20">
        <v>127.5</v>
      </c>
      <c r="G18" s="14">
        <v>77.2</v>
      </c>
      <c r="H18" s="15">
        <f>F18/2*0.6+G18*0.4</f>
        <v>69.13</v>
      </c>
      <c r="I18" s="16">
        <f t="shared" si="1"/>
        <v>2</v>
      </c>
      <c r="J18" s="17"/>
    </row>
    <row r="19" spans="1:10" ht="23.1" customHeight="1">
      <c r="A19" s="10" t="s">
        <v>67</v>
      </c>
      <c r="B19" s="18" t="s">
        <v>55</v>
      </c>
      <c r="C19" s="19" t="s">
        <v>61</v>
      </c>
      <c r="D19" s="19" t="s">
        <v>68</v>
      </c>
      <c r="E19" s="19" t="s">
        <v>69</v>
      </c>
      <c r="F19" s="20">
        <v>129</v>
      </c>
      <c r="G19" s="14">
        <v>75.8</v>
      </c>
      <c r="H19" s="15">
        <f t="shared" si="0"/>
        <v>69.02</v>
      </c>
      <c r="I19" s="16">
        <f t="shared" si="1"/>
        <v>3</v>
      </c>
      <c r="J19" s="17"/>
    </row>
    <row r="20" spans="1:10" s="22" customFormat="1" ht="32.25" customHeight="1">
      <c r="A20" s="10" t="s">
        <v>70</v>
      </c>
      <c r="B20" s="24" t="s">
        <v>71</v>
      </c>
      <c r="C20" s="24" t="s">
        <v>72</v>
      </c>
      <c r="D20" s="25" t="s">
        <v>73</v>
      </c>
      <c r="E20" s="25" t="s">
        <v>74</v>
      </c>
      <c r="F20" s="26">
        <v>137.5</v>
      </c>
      <c r="G20" s="27">
        <v>83.6</v>
      </c>
      <c r="H20" s="28">
        <f t="shared" si="0"/>
        <v>74.69</v>
      </c>
      <c r="I20" s="16">
        <f t="shared" ref="I20:I34" si="2">SUMPRODUCT(($B$4:$B$22=B20)*($C$4:$C$22=C20)*($H$4:$H$22&gt;H20))+1</f>
        <v>1</v>
      </c>
      <c r="J20" s="17"/>
    </row>
    <row r="21" spans="1:10" s="22" customFormat="1" ht="27.95" customHeight="1">
      <c r="A21" s="10" t="s">
        <v>75</v>
      </c>
      <c r="B21" s="24" t="s">
        <v>71</v>
      </c>
      <c r="C21" s="24" t="s">
        <v>72</v>
      </c>
      <c r="D21" s="25" t="s">
        <v>76</v>
      </c>
      <c r="E21" s="25" t="s">
        <v>77</v>
      </c>
      <c r="F21" s="26">
        <v>137</v>
      </c>
      <c r="G21" s="27">
        <v>79.599999999999994</v>
      </c>
      <c r="H21" s="28">
        <f t="shared" si="0"/>
        <v>72.94</v>
      </c>
      <c r="I21" s="16">
        <f t="shared" si="2"/>
        <v>2</v>
      </c>
      <c r="J21" s="17"/>
    </row>
    <row r="22" spans="1:10" s="22" customFormat="1" ht="35.25" customHeight="1">
      <c r="A22" s="10" t="s">
        <v>78</v>
      </c>
      <c r="B22" s="24" t="s">
        <v>71</v>
      </c>
      <c r="C22" s="24" t="s">
        <v>72</v>
      </c>
      <c r="D22" s="25" t="s">
        <v>79</v>
      </c>
      <c r="E22" s="25" t="s">
        <v>74</v>
      </c>
      <c r="F22" s="26">
        <v>136</v>
      </c>
      <c r="G22" s="27">
        <v>79.400000000000006</v>
      </c>
      <c r="H22" s="28">
        <f t="shared" si="0"/>
        <v>72.56</v>
      </c>
      <c r="I22" s="16">
        <f t="shared" si="2"/>
        <v>3</v>
      </c>
      <c r="J22" s="17"/>
    </row>
    <row r="23" spans="1:10" s="22" customFormat="1" ht="27.95" customHeight="1">
      <c r="A23" s="10" t="s">
        <v>80</v>
      </c>
      <c r="B23" s="24" t="s">
        <v>13</v>
      </c>
      <c r="C23" s="24" t="s">
        <v>81</v>
      </c>
      <c r="D23" s="25" t="s">
        <v>82</v>
      </c>
      <c r="E23" s="25" t="s">
        <v>72</v>
      </c>
      <c r="F23" s="26">
        <v>151.5</v>
      </c>
      <c r="G23" s="27">
        <v>84.2</v>
      </c>
      <c r="H23" s="28">
        <f t="shared" si="0"/>
        <v>79.13</v>
      </c>
      <c r="I23" s="16">
        <f t="shared" si="2"/>
        <v>1</v>
      </c>
      <c r="J23" s="17"/>
    </row>
    <row r="24" spans="1:10" s="22" customFormat="1" ht="33.75" customHeight="1">
      <c r="A24" s="10" t="s">
        <v>83</v>
      </c>
      <c r="B24" s="24" t="s">
        <v>13</v>
      </c>
      <c r="C24" s="24" t="s">
        <v>81</v>
      </c>
      <c r="D24" s="29" t="s">
        <v>84</v>
      </c>
      <c r="E24" s="29" t="s">
        <v>85</v>
      </c>
      <c r="F24" s="26">
        <v>140.5</v>
      </c>
      <c r="G24" s="27">
        <v>82.4</v>
      </c>
      <c r="H24" s="28">
        <f t="shared" si="0"/>
        <v>75.11</v>
      </c>
      <c r="I24" s="16">
        <v>2</v>
      </c>
      <c r="J24" s="17"/>
    </row>
    <row r="25" spans="1:10" s="22" customFormat="1" ht="35.25" customHeight="1">
      <c r="A25" s="10" t="s">
        <v>86</v>
      </c>
      <c r="B25" s="24" t="s">
        <v>13</v>
      </c>
      <c r="C25" s="24" t="s">
        <v>81</v>
      </c>
      <c r="D25" s="25" t="s">
        <v>87</v>
      </c>
      <c r="E25" s="29" t="s">
        <v>88</v>
      </c>
      <c r="F25" s="26">
        <v>134</v>
      </c>
      <c r="G25" s="27">
        <v>82.8</v>
      </c>
      <c r="H25" s="28">
        <f t="shared" si="0"/>
        <v>73.319999999999993</v>
      </c>
      <c r="I25" s="16">
        <v>3</v>
      </c>
      <c r="J25" s="17"/>
    </row>
    <row r="26" spans="1:10" s="22" customFormat="1" ht="23.1" customHeight="1">
      <c r="A26" s="10" t="s">
        <v>89</v>
      </c>
      <c r="B26" s="30" t="s">
        <v>44</v>
      </c>
      <c r="C26" s="30" t="s">
        <v>90</v>
      </c>
      <c r="D26" s="31" t="s">
        <v>91</v>
      </c>
      <c r="E26" s="31" t="s">
        <v>92</v>
      </c>
      <c r="F26" s="32">
        <v>138</v>
      </c>
      <c r="G26" s="27">
        <v>85.2</v>
      </c>
      <c r="H26" s="28">
        <f>F26/2*0.6+G26*0.4</f>
        <v>75.48</v>
      </c>
      <c r="I26" s="16">
        <f t="shared" si="2"/>
        <v>1</v>
      </c>
      <c r="J26" s="17"/>
    </row>
    <row r="27" spans="1:10" s="22" customFormat="1" ht="23.1" customHeight="1">
      <c r="A27" s="10" t="s">
        <v>93</v>
      </c>
      <c r="B27" s="30" t="s">
        <v>44</v>
      </c>
      <c r="C27" s="30" t="s">
        <v>90</v>
      </c>
      <c r="D27" s="31" t="s">
        <v>94</v>
      </c>
      <c r="E27" s="31" t="s">
        <v>95</v>
      </c>
      <c r="F27" s="32">
        <v>139</v>
      </c>
      <c r="G27" s="27">
        <v>81.2</v>
      </c>
      <c r="H27" s="28">
        <f t="shared" si="0"/>
        <v>74.180000000000007</v>
      </c>
      <c r="I27" s="16">
        <v>2</v>
      </c>
      <c r="J27" s="17"/>
    </row>
    <row r="28" spans="1:10" s="22" customFormat="1" ht="23.1" customHeight="1">
      <c r="A28" s="10" t="s">
        <v>96</v>
      </c>
      <c r="B28" s="30" t="s">
        <v>44</v>
      </c>
      <c r="C28" s="30" t="s">
        <v>90</v>
      </c>
      <c r="D28" s="31" t="s">
        <v>97</v>
      </c>
      <c r="E28" s="31" t="s">
        <v>92</v>
      </c>
      <c r="F28" s="32">
        <v>136.5</v>
      </c>
      <c r="G28" s="27">
        <v>78</v>
      </c>
      <c r="H28" s="28">
        <f t="shared" si="0"/>
        <v>72.150000000000006</v>
      </c>
      <c r="I28" s="16">
        <v>3</v>
      </c>
      <c r="J28" s="17"/>
    </row>
    <row r="29" spans="1:10" s="22" customFormat="1" ht="23.1" customHeight="1">
      <c r="A29" s="10" t="s">
        <v>98</v>
      </c>
      <c r="B29" s="30" t="s">
        <v>55</v>
      </c>
      <c r="C29" s="30" t="s">
        <v>99</v>
      </c>
      <c r="D29" s="31" t="s">
        <v>100</v>
      </c>
      <c r="E29" s="31" t="s">
        <v>101</v>
      </c>
      <c r="F29" s="32">
        <v>131.5</v>
      </c>
      <c r="G29" s="27">
        <v>81.400000000000006</v>
      </c>
      <c r="H29" s="28">
        <f t="shared" si="0"/>
        <v>72.009999999999991</v>
      </c>
      <c r="I29" s="16">
        <f t="shared" si="2"/>
        <v>1</v>
      </c>
      <c r="J29" s="17"/>
    </row>
    <row r="30" spans="1:10" s="22" customFormat="1" ht="27.95" customHeight="1">
      <c r="A30" s="10" t="s">
        <v>102</v>
      </c>
      <c r="B30" s="30" t="s">
        <v>55</v>
      </c>
      <c r="C30" s="30" t="s">
        <v>99</v>
      </c>
      <c r="D30" s="31" t="s">
        <v>103</v>
      </c>
      <c r="E30" s="31" t="s">
        <v>104</v>
      </c>
      <c r="F30" s="32">
        <v>116</v>
      </c>
      <c r="G30" s="27">
        <v>76</v>
      </c>
      <c r="H30" s="28">
        <f t="shared" si="0"/>
        <v>65.2</v>
      </c>
      <c r="I30" s="16">
        <v>2</v>
      </c>
      <c r="J30" s="17"/>
    </row>
    <row r="31" spans="1:10" ht="27.95" customHeight="1">
      <c r="A31" s="10" t="s">
        <v>105</v>
      </c>
      <c r="B31" s="30" t="s">
        <v>55</v>
      </c>
      <c r="C31" s="30" t="s">
        <v>106</v>
      </c>
      <c r="D31" s="31" t="s">
        <v>107</v>
      </c>
      <c r="E31" s="31" t="s">
        <v>108</v>
      </c>
      <c r="F31" s="32">
        <v>148.5</v>
      </c>
      <c r="G31" s="27">
        <v>81</v>
      </c>
      <c r="H31" s="28">
        <f t="shared" si="0"/>
        <v>76.949999999999989</v>
      </c>
      <c r="I31" s="16">
        <f t="shared" si="2"/>
        <v>1</v>
      </c>
      <c r="J31" s="17"/>
    </row>
    <row r="32" spans="1:10" ht="33" customHeight="1">
      <c r="A32" s="10" t="s">
        <v>109</v>
      </c>
      <c r="B32" s="30" t="s">
        <v>55</v>
      </c>
      <c r="C32" s="30" t="s">
        <v>106</v>
      </c>
      <c r="D32" s="31" t="s">
        <v>110</v>
      </c>
      <c r="E32" s="31" t="s">
        <v>111</v>
      </c>
      <c r="F32" s="32">
        <v>131</v>
      </c>
      <c r="G32" s="27">
        <v>81.400000000000006</v>
      </c>
      <c r="H32" s="28">
        <f t="shared" si="0"/>
        <v>71.86</v>
      </c>
      <c r="I32" s="16">
        <v>2</v>
      </c>
      <c r="J32" s="17"/>
    </row>
    <row r="33" spans="1:10" ht="32.25" customHeight="1">
      <c r="A33" s="10" t="s">
        <v>112</v>
      </c>
      <c r="B33" s="30" t="s">
        <v>55</v>
      </c>
      <c r="C33" s="30" t="s">
        <v>106</v>
      </c>
      <c r="D33" s="31" t="s">
        <v>113</v>
      </c>
      <c r="E33" s="31" t="s">
        <v>111</v>
      </c>
      <c r="F33" s="32">
        <v>127</v>
      </c>
      <c r="G33" s="27">
        <v>81</v>
      </c>
      <c r="H33" s="28">
        <f t="shared" si="0"/>
        <v>70.5</v>
      </c>
      <c r="I33" s="16">
        <v>3</v>
      </c>
      <c r="J33" s="17"/>
    </row>
    <row r="34" spans="1:10" ht="31.5" customHeight="1">
      <c r="A34" s="10" t="s">
        <v>114</v>
      </c>
      <c r="B34" s="30" t="s">
        <v>55</v>
      </c>
      <c r="C34" s="30" t="s">
        <v>115</v>
      </c>
      <c r="D34" s="31" t="s">
        <v>116</v>
      </c>
      <c r="E34" s="31" t="s">
        <v>117</v>
      </c>
      <c r="F34" s="32">
        <v>133.5</v>
      </c>
      <c r="G34" s="27">
        <v>85</v>
      </c>
      <c r="H34" s="28">
        <f t="shared" si="0"/>
        <v>74.05</v>
      </c>
      <c r="I34" s="16">
        <f t="shared" si="2"/>
        <v>1</v>
      </c>
      <c r="J34" s="17"/>
    </row>
    <row r="35" spans="1:10" s="22" customFormat="1" ht="39" customHeight="1">
      <c r="A35" s="10" t="s">
        <v>118</v>
      </c>
      <c r="B35" s="30" t="s">
        <v>55</v>
      </c>
      <c r="C35" s="30" t="s">
        <v>115</v>
      </c>
      <c r="D35" s="31" t="s">
        <v>119</v>
      </c>
      <c r="E35" s="31" t="s">
        <v>117</v>
      </c>
      <c r="F35" s="32">
        <v>113</v>
      </c>
      <c r="G35" s="27">
        <v>77.599999999999994</v>
      </c>
      <c r="H35" s="28">
        <f t="shared" si="0"/>
        <v>64.94</v>
      </c>
      <c r="I35" s="16">
        <v>2</v>
      </c>
      <c r="J35" s="17"/>
    </row>
    <row r="36" spans="1:10" ht="18.75" customHeight="1">
      <c r="A36" s="43" t="s">
        <v>120</v>
      </c>
      <c r="B36" s="43"/>
      <c r="C36" s="43"/>
      <c r="D36" s="43"/>
      <c r="E36" s="43"/>
      <c r="F36" s="43"/>
      <c r="G36" s="33"/>
      <c r="H36" s="34"/>
    </row>
    <row r="37" spans="1:10" ht="12.75">
      <c r="B37" s="35"/>
      <c r="C37" s="35"/>
      <c r="D37" s="35"/>
      <c r="E37" s="36"/>
      <c r="F37" s="35"/>
      <c r="G37" s="33"/>
      <c r="H37" s="34"/>
    </row>
    <row r="38" spans="1:10" ht="19.5" customHeight="1">
      <c r="B38" s="2"/>
      <c r="C38" s="37"/>
      <c r="E38" s="44">
        <v>43617</v>
      </c>
      <c r="F38" s="44"/>
      <c r="G38" s="33"/>
      <c r="H38" s="34"/>
    </row>
  </sheetData>
  <dataConsolidate/>
  <mergeCells count="4">
    <mergeCell ref="A1:J1"/>
    <mergeCell ref="A2:J2"/>
    <mergeCell ref="A36:F36"/>
    <mergeCell ref="E38:F38"/>
  </mergeCells>
  <phoneticPr fontId="4" type="noConversion"/>
  <printOptions horizontalCentered="1"/>
  <pageMargins left="0.39370078740157483" right="0.39370078740157483" top="0.51181102362204722" bottom="0.55118110236220474" header="0.27559055118110237" footer="0.31496062992125984"/>
  <pageSetup paperSize="9" scale="9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总成绩公布表</vt:lpstr>
      <vt:lpstr>总成绩公布表!Print_Titles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dcterms:created xsi:type="dcterms:W3CDTF">2019-06-01T05:25:06Z</dcterms:created>
  <dcterms:modified xsi:type="dcterms:W3CDTF">2019-06-03T06:15:03Z</dcterms:modified>
</cp:coreProperties>
</file>