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15" activeTab="0"/>
  </bookViews>
  <sheets>
    <sheet name="笔试、面试、总成绩公布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<sst xmlns="http://schemas.openxmlformats.org/spreadsheetml/2006/main" count="331" uniqueCount="173">
  <si>
    <r>
      <t xml:space="preserve">    根据公告规定，组织开展了笔试、面试工作，并认真履行监督职责。现将报考云阳县的 78 名面试人员的各项成绩公布如下：                                          </t>
    </r>
    <r>
      <rPr>
        <b/>
        <sz val="12"/>
        <rFont val="黑体"/>
        <family val="3"/>
      </rPr>
      <t xml:space="preserve">      </t>
    </r>
  </si>
  <si>
    <t>报考单位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</si>
  <si>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</si>
  <si>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</si>
  <si>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</si>
  <si>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</si>
  <si>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</si>
  <si>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</si>
  <si>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</si>
  <si>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专业科目成绩</t>
  </si>
  <si>
    <t>合计</t>
  </si>
  <si>
    <t>云阳县南溪镇人民政府</t>
  </si>
  <si>
    <t>经济发展</t>
  </si>
  <si>
    <t>周蓉</t>
  </si>
  <si>
    <t>工程管理</t>
  </si>
  <si>
    <t>郭揆</t>
  </si>
  <si>
    <t>产品质量工程</t>
  </si>
  <si>
    <t>徐睿希</t>
  </si>
  <si>
    <t>工业工程</t>
  </si>
  <si>
    <t>云阳县宝坪镇人民政府</t>
  </si>
  <si>
    <t>农林经济管理</t>
  </si>
  <si>
    <t>魏翔</t>
  </si>
  <si>
    <t>陈钐杉</t>
  </si>
  <si>
    <t>刘渡</t>
  </si>
  <si>
    <t>农村区域发展</t>
  </si>
  <si>
    <t>云阳县高阳镇人民政府</t>
  </si>
  <si>
    <t>城镇建设</t>
  </si>
  <si>
    <t>陈刘</t>
  </si>
  <si>
    <t>土木工程</t>
  </si>
  <si>
    <t>冷嘉琚</t>
  </si>
  <si>
    <t>道路与桥梁工程</t>
  </si>
  <si>
    <t>刘畅</t>
  </si>
  <si>
    <t>财务</t>
  </si>
  <si>
    <t>兰博</t>
  </si>
  <si>
    <t>会计学</t>
  </si>
  <si>
    <t>邬小靖</t>
  </si>
  <si>
    <t>市场营销</t>
  </si>
  <si>
    <t>杨荔</t>
  </si>
  <si>
    <t>经济学（会计）</t>
  </si>
  <si>
    <t>云阳县普安乡人民政府</t>
  </si>
  <si>
    <t>综合管理</t>
  </si>
  <si>
    <t>范静</t>
  </si>
  <si>
    <t>信息管理与信息系统</t>
  </si>
  <si>
    <t>程翔</t>
  </si>
  <si>
    <t>魏文睿</t>
  </si>
  <si>
    <t>云阳县双龙镇人民政府</t>
  </si>
  <si>
    <t>农经农技员</t>
  </si>
  <si>
    <t>陈智能</t>
  </si>
  <si>
    <t>工商管理</t>
  </si>
  <si>
    <t>甘兴伟</t>
  </si>
  <si>
    <t>吴学勇</t>
  </si>
  <si>
    <t>种子科学与工程</t>
  </si>
  <si>
    <t>云阳县堰坪镇人民政府</t>
  </si>
  <si>
    <t>经济管理岗</t>
  </si>
  <si>
    <t>向诗媛</t>
  </si>
  <si>
    <t>张瀚霖</t>
  </si>
  <si>
    <t>朱金成</t>
  </si>
  <si>
    <t>云阳县云阳镇人民政府</t>
  </si>
  <si>
    <t>会计</t>
  </si>
  <si>
    <t>向雪莲</t>
  </si>
  <si>
    <t>郭鑫</t>
  </si>
  <si>
    <t>肖林</t>
  </si>
  <si>
    <t>易寒阳</t>
  </si>
  <si>
    <t>刘杰</t>
  </si>
  <si>
    <t>给排水科学与工程</t>
  </si>
  <si>
    <t>张雅筑</t>
  </si>
  <si>
    <t>云阳县后叶镇人民政府</t>
  </si>
  <si>
    <t>曹清艳</t>
  </si>
  <si>
    <t>国际贸易</t>
  </si>
  <si>
    <t>杨义</t>
  </si>
  <si>
    <t>经济学</t>
  </si>
  <si>
    <t>高宇航</t>
  </si>
  <si>
    <t>国际经济与贸易</t>
  </si>
  <si>
    <t>伍丹</t>
  </si>
  <si>
    <t>张晓雯</t>
  </si>
  <si>
    <t>陈磊</t>
  </si>
  <si>
    <t>云阳县大阳镇人民政府</t>
  </si>
  <si>
    <t>樊菊</t>
  </si>
  <si>
    <t>法学</t>
  </si>
  <si>
    <t>谭香</t>
  </si>
  <si>
    <t>杨涛</t>
  </si>
  <si>
    <t>水利水电工程</t>
  </si>
  <si>
    <t>白朋鑫</t>
  </si>
  <si>
    <t>陈绪华</t>
  </si>
  <si>
    <t>李双</t>
  </si>
  <si>
    <t>云阳县双土镇人民政府</t>
  </si>
  <si>
    <t>邬星亮</t>
  </si>
  <si>
    <t>动物医学</t>
  </si>
  <si>
    <t>方兮</t>
  </si>
  <si>
    <t>劳动与社会保障</t>
  </si>
  <si>
    <t>周吉林</t>
  </si>
  <si>
    <t>电气工程及其自动化</t>
  </si>
  <si>
    <t>云阳县平安镇人民政府</t>
  </si>
  <si>
    <t>宣传岗位</t>
  </si>
  <si>
    <t>汪丹</t>
  </si>
  <si>
    <t>广播电视学</t>
  </si>
  <si>
    <t>方雨薇</t>
  </si>
  <si>
    <t>新闻学</t>
  </si>
  <si>
    <t>裴鑫</t>
  </si>
  <si>
    <t>综合管理岗位</t>
  </si>
  <si>
    <t>肖玲</t>
  </si>
  <si>
    <t>国际法学</t>
  </si>
  <si>
    <t>朱玉文</t>
  </si>
  <si>
    <t>诉讼法学</t>
  </si>
  <si>
    <t>刘耀文</t>
  </si>
  <si>
    <t>社会工作</t>
  </si>
  <si>
    <t>云阳县洞鹿乡人民政府</t>
  </si>
  <si>
    <t>综合服务</t>
  </si>
  <si>
    <t>李晓</t>
  </si>
  <si>
    <t>金融学</t>
  </si>
  <si>
    <t>陈春帆</t>
  </si>
  <si>
    <t>蒋鄂</t>
  </si>
  <si>
    <t>金融</t>
  </si>
  <si>
    <t>云阳县外郎乡人民政府</t>
  </si>
  <si>
    <t>机关会计</t>
  </si>
  <si>
    <t>许敏</t>
  </si>
  <si>
    <t>杨琼</t>
  </si>
  <si>
    <t>戴凤娟</t>
  </si>
  <si>
    <t>财务管理</t>
  </si>
  <si>
    <t>云阳县大数据应用发展管理局</t>
  </si>
  <si>
    <t>王森</t>
  </si>
  <si>
    <t>农业信息化技术及应用</t>
  </si>
  <si>
    <t>云阳县公安局</t>
  </si>
  <si>
    <t>基层综合管理岗1</t>
  </si>
  <si>
    <t>周浩</t>
  </si>
  <si>
    <t>机械电子工程</t>
  </si>
  <si>
    <t>艾君</t>
  </si>
  <si>
    <t>安全工程</t>
  </si>
  <si>
    <t>王云</t>
  </si>
  <si>
    <t>焊接技术与工程</t>
  </si>
  <si>
    <t>甘泉</t>
  </si>
  <si>
    <t>治安学</t>
  </si>
  <si>
    <t>张峻峰</t>
  </si>
  <si>
    <t>行政管理</t>
  </si>
  <si>
    <t>王鑫</t>
  </si>
  <si>
    <t>智能电网信息工程</t>
  </si>
  <si>
    <t>何鹏</t>
  </si>
  <si>
    <t>王东</t>
  </si>
  <si>
    <t>物联网工程</t>
  </si>
  <si>
    <t>谭龙</t>
  </si>
  <si>
    <t>油气储运工程</t>
  </si>
  <si>
    <t>基层综合管理岗2</t>
  </si>
  <si>
    <t>李兴宇</t>
  </si>
  <si>
    <t>视觉传达设计</t>
  </si>
  <si>
    <t>李相桂</t>
  </si>
  <si>
    <t>环境设计</t>
  </si>
  <si>
    <t>向松涛</t>
  </si>
  <si>
    <t>数字媒体艺术</t>
  </si>
  <si>
    <t>基层综合管理岗3</t>
  </si>
  <si>
    <t>姚超</t>
  </si>
  <si>
    <t>电子信息科学与技术</t>
  </si>
  <si>
    <t>张超轶</t>
  </si>
  <si>
    <t>电子信息工程</t>
  </si>
  <si>
    <t>付伟</t>
  </si>
  <si>
    <t>通信工程</t>
  </si>
  <si>
    <t>基层综合管理岗4</t>
  </si>
  <si>
    <t>邓倩</t>
  </si>
  <si>
    <t>护理学</t>
  </si>
  <si>
    <t>张舒</t>
  </si>
  <si>
    <t>余玲</t>
  </si>
  <si>
    <t>基层综合管理岗5</t>
  </si>
  <si>
    <t>胡晨</t>
  </si>
  <si>
    <t>刘亮</t>
  </si>
  <si>
    <t>黄壬俊</t>
  </si>
  <si>
    <t>基层警务技术岗</t>
  </si>
  <si>
    <t>涂明</t>
  </si>
  <si>
    <t>法医学</t>
  </si>
  <si>
    <t>余中于</t>
  </si>
  <si>
    <t>临床医学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</si>
  <si>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</si>
  <si>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注：总成绩计算公式为：考生总成绩＝公共科目笔试总成绩÷2×60%+面试成绩×40%。</t>
  </si>
  <si>
    <t>2019年 6月1日</t>
  </si>
  <si>
    <t>云阳县2019年公务员笔试、面试和总成绩公布表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</si>
</sst>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方正仿宋_GBK"/>
      <family val="4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方正仿宋_GBK"/>
      <family val="4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59" applyFont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0" xfId="55" applyFont="1" applyBorder="1" applyAlignment="1">
      <alignment horizontal="left" vertical="center" wrapText="1"/>
      <protection/>
    </xf>
    <xf numFmtId="49" fontId="7" fillId="0" borderId="10" xfId="57" applyNumberFormat="1" applyFont="1" applyBorder="1" applyAlignment="1">
      <alignment horizontal="left" vertical="center" wrapText="1"/>
      <protection/>
    </xf>
    <xf numFmtId="176" fontId="4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11" xfId="57" applyFont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left" vertical="center" wrapText="1"/>
      <protection/>
    </xf>
    <xf numFmtId="176" fontId="4" fillId="0" borderId="12" xfId="59" applyNumberFormat="1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4 2" xfId="47"/>
    <cellStyle name="常规 4 3" xfId="48"/>
    <cellStyle name="常规 4 4" xfId="49"/>
    <cellStyle name="常规 5" xfId="50"/>
    <cellStyle name="常规 5 2" xfId="51"/>
    <cellStyle name="常规 5 3" xfId="52"/>
    <cellStyle name="常规 5 4" xfId="53"/>
    <cellStyle name="常规 6" xfId="54"/>
    <cellStyle name="常规 6 2" xfId="55"/>
    <cellStyle name="常规 7" xfId="56"/>
    <cellStyle name="常规 8" xfId="57"/>
    <cellStyle name="常规 9" xfId="58"/>
    <cellStyle name="常规_20130928公务员成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1&#38754;&#35797;&#38472;&#38050;&#28860;&#32479;&#35745;&#25104;&#32489;&#21450;&#20307;&#26816;&#20844;&#24067;\2019&#24180;&#20844;&#21153;&#21592;&#25307;&#24405;&#25104;&#32489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 (打印)"/>
      <sheetName val="总表"/>
      <sheetName val="1"/>
      <sheetName val="2"/>
      <sheetName val="3"/>
      <sheetName val="4"/>
      <sheetName val="乡镇岗原始成绩"/>
      <sheetName val="非乡镇岗原始成绩"/>
    </sheetNames>
    <sheetDataSet>
      <sheetData sheetId="1">
        <row r="3">
          <cell r="E3" t="str">
            <v>魏翔</v>
          </cell>
          <cell r="F3" t="str">
            <v>500235199707210010</v>
          </cell>
          <cell r="G3" t="str">
            <v>15320659579</v>
          </cell>
          <cell r="H3">
            <v>63.5</v>
          </cell>
          <cell r="I3">
            <v>76</v>
          </cell>
          <cell r="J3">
            <v>139.5</v>
          </cell>
          <cell r="K3">
            <v>41.85</v>
          </cell>
          <cell r="L3">
            <v>80.2</v>
          </cell>
        </row>
        <row r="4">
          <cell r="E4" t="str">
            <v>陈钐杉</v>
          </cell>
          <cell r="F4" t="str">
            <v>500235199708260220</v>
          </cell>
          <cell r="G4" t="str">
            <v>15330589762</v>
          </cell>
          <cell r="H4">
            <v>61.5</v>
          </cell>
          <cell r="I4">
            <v>71</v>
          </cell>
          <cell r="J4">
            <v>132.5</v>
          </cell>
          <cell r="K4">
            <v>39.75</v>
          </cell>
          <cell r="L4">
            <v>80.80000000000001</v>
          </cell>
        </row>
        <row r="5">
          <cell r="E5" t="str">
            <v>刘渡</v>
          </cell>
          <cell r="F5" t="str">
            <v>500234199508023179</v>
          </cell>
          <cell r="G5" t="str">
            <v>15223674280</v>
          </cell>
          <cell r="H5">
            <v>62</v>
          </cell>
          <cell r="I5">
            <v>61</v>
          </cell>
          <cell r="J5">
            <v>123</v>
          </cell>
          <cell r="K5">
            <v>36.9</v>
          </cell>
          <cell r="L5">
            <v>74.96</v>
          </cell>
        </row>
        <row r="6">
          <cell r="E6" t="str">
            <v>兰博</v>
          </cell>
          <cell r="F6" t="str">
            <v>500101199206090015</v>
          </cell>
          <cell r="G6" t="str">
            <v>13908267811</v>
          </cell>
          <cell r="H6">
            <v>70.5</v>
          </cell>
          <cell r="I6">
            <v>73</v>
          </cell>
          <cell r="J6">
            <v>143.5</v>
          </cell>
          <cell r="K6">
            <v>43.05</v>
          </cell>
          <cell r="L6">
            <v>79.52</v>
          </cell>
        </row>
        <row r="7">
          <cell r="E7" t="str">
            <v>邬小靖</v>
          </cell>
          <cell r="F7" t="str">
            <v>500235199310188628</v>
          </cell>
          <cell r="G7" t="str">
            <v>15178917400</v>
          </cell>
          <cell r="H7">
            <v>60.5</v>
          </cell>
          <cell r="I7">
            <v>80</v>
          </cell>
          <cell r="J7">
            <v>140.5</v>
          </cell>
          <cell r="K7">
            <v>42.15</v>
          </cell>
          <cell r="L7">
            <v>79.6</v>
          </cell>
        </row>
        <row r="8">
          <cell r="E8" t="str">
            <v>杨荔</v>
          </cell>
          <cell r="F8" t="str">
            <v>500235199106251829</v>
          </cell>
          <cell r="G8" t="str">
            <v>18284532577</v>
          </cell>
          <cell r="H8">
            <v>62</v>
          </cell>
          <cell r="I8">
            <v>74.5</v>
          </cell>
          <cell r="J8">
            <v>136.5</v>
          </cell>
          <cell r="K8">
            <v>40.949999999999996</v>
          </cell>
          <cell r="L8">
            <v>78.8</v>
          </cell>
        </row>
        <row r="9">
          <cell r="E9" t="str">
            <v>陈刘</v>
          </cell>
          <cell r="F9" t="str">
            <v>500235199612025592</v>
          </cell>
          <cell r="G9" t="str">
            <v>15084345367</v>
          </cell>
          <cell r="H9">
            <v>66.5</v>
          </cell>
          <cell r="I9">
            <v>70.5</v>
          </cell>
          <cell r="J9">
            <v>137</v>
          </cell>
          <cell r="K9">
            <v>41.1</v>
          </cell>
          <cell r="L9">
            <v>81.5</v>
          </cell>
        </row>
        <row r="10">
          <cell r="E10" t="str">
            <v>冷嘉琚</v>
          </cell>
          <cell r="F10" t="str">
            <v>50023119890207603X</v>
          </cell>
          <cell r="G10" t="str">
            <v>15310746787</v>
          </cell>
          <cell r="H10">
            <v>58</v>
          </cell>
          <cell r="I10">
            <v>69.5</v>
          </cell>
          <cell r="J10">
            <v>127.5</v>
          </cell>
          <cell r="K10">
            <v>38.25</v>
          </cell>
          <cell r="L10">
            <v>77</v>
          </cell>
        </row>
        <row r="11">
          <cell r="E11" t="str">
            <v>刘畅</v>
          </cell>
          <cell r="F11" t="str">
            <v>500235199507140011</v>
          </cell>
          <cell r="G11" t="str">
            <v>13628431070</v>
          </cell>
          <cell r="H11">
            <v>70</v>
          </cell>
          <cell r="I11">
            <v>54</v>
          </cell>
          <cell r="J11">
            <v>124</v>
          </cell>
          <cell r="K11">
            <v>37.199999999999996</v>
          </cell>
          <cell r="L11">
            <v>77.50000000000001</v>
          </cell>
        </row>
        <row r="12">
          <cell r="E12" t="str">
            <v>周蓉</v>
          </cell>
          <cell r="F12" t="str">
            <v>500235199507224127</v>
          </cell>
          <cell r="G12" t="str">
            <v>18883301591</v>
          </cell>
          <cell r="H12">
            <v>60.5</v>
          </cell>
          <cell r="I12">
            <v>71.5</v>
          </cell>
          <cell r="J12">
            <v>132</v>
          </cell>
          <cell r="K12">
            <v>39.6</v>
          </cell>
          <cell r="L12">
            <v>81.30000000000001</v>
          </cell>
        </row>
        <row r="13">
          <cell r="E13" t="str">
            <v>郭揆</v>
          </cell>
          <cell r="F13" t="str">
            <v>500235199307220017</v>
          </cell>
          <cell r="G13">
            <v>18166375617</v>
          </cell>
          <cell r="H13">
            <v>60</v>
          </cell>
          <cell r="I13">
            <v>73</v>
          </cell>
          <cell r="J13">
            <v>133</v>
          </cell>
          <cell r="K13">
            <v>39.9</v>
          </cell>
          <cell r="L13">
            <v>79.6</v>
          </cell>
        </row>
        <row r="14">
          <cell r="E14" t="str">
            <v>徐睿希</v>
          </cell>
          <cell r="F14" t="str">
            <v>500383199702170757</v>
          </cell>
          <cell r="G14" t="str">
            <v>13883656096</v>
          </cell>
          <cell r="H14">
            <v>55.5</v>
          </cell>
          <cell r="I14">
            <v>70.5</v>
          </cell>
          <cell r="J14">
            <v>126</v>
          </cell>
          <cell r="K14">
            <v>37.8</v>
          </cell>
          <cell r="L14">
            <v>74.5</v>
          </cell>
        </row>
        <row r="15">
          <cell r="E15" t="str">
            <v>范静</v>
          </cell>
          <cell r="F15" t="str">
            <v>500235199508270221</v>
          </cell>
          <cell r="G15" t="str">
            <v>15178929389</v>
          </cell>
          <cell r="H15">
            <v>60.5</v>
          </cell>
          <cell r="I15">
            <v>71</v>
          </cell>
          <cell r="J15">
            <v>131.5</v>
          </cell>
          <cell r="K15">
            <v>39.449999999999996</v>
          </cell>
          <cell r="L15">
            <v>85.92</v>
          </cell>
        </row>
        <row r="16">
          <cell r="E16" t="str">
            <v>程翔</v>
          </cell>
          <cell r="F16" t="str">
            <v>500235199506137371</v>
          </cell>
          <cell r="G16" t="str">
            <v>19923239004</v>
          </cell>
          <cell r="H16">
            <v>63.5</v>
          </cell>
          <cell r="I16">
            <v>71.5</v>
          </cell>
          <cell r="J16">
            <v>135</v>
          </cell>
          <cell r="K16">
            <v>40.5</v>
          </cell>
          <cell r="L16">
            <v>82.52</v>
          </cell>
        </row>
        <row r="17">
          <cell r="E17" t="str">
            <v>魏文睿</v>
          </cell>
          <cell r="F17" t="str">
            <v>500235199201191609</v>
          </cell>
          <cell r="G17" t="str">
            <v>15223798108</v>
          </cell>
          <cell r="H17">
            <v>63</v>
          </cell>
          <cell r="I17">
            <v>69.5</v>
          </cell>
          <cell r="J17">
            <v>132.5</v>
          </cell>
          <cell r="K17">
            <v>39.75</v>
          </cell>
          <cell r="L17">
            <v>76.10000000000001</v>
          </cell>
        </row>
        <row r="18">
          <cell r="E18" t="str">
            <v>陈智能</v>
          </cell>
          <cell r="F18" t="str">
            <v>50023519941101845X</v>
          </cell>
          <cell r="G18" t="str">
            <v>13389689652</v>
          </cell>
          <cell r="H18">
            <v>70</v>
          </cell>
          <cell r="I18">
            <v>73</v>
          </cell>
          <cell r="J18">
            <v>143</v>
          </cell>
          <cell r="K18">
            <v>42.9</v>
          </cell>
          <cell r="L18">
            <v>84.40000000000002</v>
          </cell>
        </row>
        <row r="19">
          <cell r="E19" t="str">
            <v>甘兴伟</v>
          </cell>
          <cell r="F19" t="str">
            <v>500101199610126091</v>
          </cell>
          <cell r="G19" t="str">
            <v>17623401486</v>
          </cell>
          <cell r="H19">
            <v>70</v>
          </cell>
          <cell r="I19">
            <v>76.5</v>
          </cell>
          <cell r="J19">
            <v>146.5</v>
          </cell>
          <cell r="K19">
            <v>43.949999999999996</v>
          </cell>
          <cell r="L19">
            <v>76.18</v>
          </cell>
        </row>
        <row r="20">
          <cell r="E20" t="str">
            <v>吴学勇</v>
          </cell>
          <cell r="F20" t="str">
            <v>500235199306087533</v>
          </cell>
          <cell r="G20" t="str">
            <v>13436294681</v>
          </cell>
          <cell r="H20">
            <v>67</v>
          </cell>
          <cell r="I20">
            <v>71.5</v>
          </cell>
          <cell r="J20">
            <v>138.5</v>
          </cell>
          <cell r="K20">
            <v>41.55</v>
          </cell>
          <cell r="L20">
            <v>78.6</v>
          </cell>
        </row>
        <row r="21">
          <cell r="E21" t="str">
            <v>向诗媛</v>
          </cell>
          <cell r="F21" t="str">
            <v>50023519950615258X</v>
          </cell>
          <cell r="G21" t="str">
            <v>18883887759</v>
          </cell>
          <cell r="H21">
            <v>62.5</v>
          </cell>
          <cell r="I21">
            <v>75</v>
          </cell>
          <cell r="J21">
            <v>137.5</v>
          </cell>
          <cell r="K21">
            <v>41.25</v>
          </cell>
          <cell r="L21">
            <v>78.4</v>
          </cell>
        </row>
        <row r="22">
          <cell r="E22" t="str">
            <v>张瀚霖</v>
          </cell>
          <cell r="F22" t="str">
            <v>500235199812042311</v>
          </cell>
          <cell r="G22" t="str">
            <v>17702368033</v>
          </cell>
          <cell r="H22">
            <v>60</v>
          </cell>
          <cell r="I22">
            <v>71.5</v>
          </cell>
          <cell r="J22">
            <v>131.5</v>
          </cell>
          <cell r="K22">
            <v>39.449999999999996</v>
          </cell>
          <cell r="L22">
            <v>82.82000000000001</v>
          </cell>
        </row>
        <row r="23">
          <cell r="E23" t="str">
            <v>朱金成</v>
          </cell>
          <cell r="F23" t="str">
            <v>500235199506065099</v>
          </cell>
          <cell r="G23" t="str">
            <v>15334516895</v>
          </cell>
          <cell r="H23">
            <v>59.5</v>
          </cell>
          <cell r="I23">
            <v>74</v>
          </cell>
          <cell r="J23">
            <v>133.5</v>
          </cell>
          <cell r="K23">
            <v>40.05</v>
          </cell>
          <cell r="L23">
            <v>81.00000000000001</v>
          </cell>
        </row>
        <row r="24">
          <cell r="E24" t="str">
            <v>樊菊</v>
          </cell>
          <cell r="F24" t="str">
            <v>50023519870623290X</v>
          </cell>
          <cell r="G24" t="str">
            <v>13668495665</v>
          </cell>
          <cell r="H24">
            <v>56</v>
          </cell>
          <cell r="I24">
            <v>78.5</v>
          </cell>
          <cell r="J24">
            <v>134.5</v>
          </cell>
          <cell r="K24">
            <v>40.35</v>
          </cell>
          <cell r="L24">
            <v>79.49999999999999</v>
          </cell>
        </row>
        <row r="25">
          <cell r="E25" t="str">
            <v>谭香</v>
          </cell>
          <cell r="F25" t="str">
            <v>500235199508232321</v>
          </cell>
          <cell r="G25" t="str">
            <v>19923585541</v>
          </cell>
          <cell r="H25">
            <v>55.5</v>
          </cell>
          <cell r="I25">
            <v>75</v>
          </cell>
          <cell r="J25">
            <v>130.5</v>
          </cell>
          <cell r="K25">
            <v>39.15</v>
          </cell>
          <cell r="L25">
            <v>81.89999999999999</v>
          </cell>
        </row>
        <row r="26">
          <cell r="E26" t="str">
            <v>杨涛</v>
          </cell>
          <cell r="F26" t="str">
            <v>500235199512108753</v>
          </cell>
          <cell r="G26" t="str">
            <v>13251358015</v>
          </cell>
          <cell r="H26">
            <v>62</v>
          </cell>
          <cell r="I26">
            <v>65.5</v>
          </cell>
          <cell r="J26">
            <v>127.5</v>
          </cell>
          <cell r="K26">
            <v>38.25</v>
          </cell>
          <cell r="L26">
            <v>77.2</v>
          </cell>
        </row>
        <row r="27">
          <cell r="E27" t="str">
            <v>白朋鑫</v>
          </cell>
          <cell r="F27" t="str">
            <v>500236199402163539</v>
          </cell>
          <cell r="G27" t="str">
            <v>15702319777</v>
          </cell>
          <cell r="H27">
            <v>69.5</v>
          </cell>
          <cell r="I27">
            <v>59</v>
          </cell>
          <cell r="J27">
            <v>128.5</v>
          </cell>
          <cell r="K27">
            <v>38.55</v>
          </cell>
          <cell r="L27">
            <v>75.10000000000001</v>
          </cell>
        </row>
        <row r="28">
          <cell r="E28" t="str">
            <v>陈绪华</v>
          </cell>
          <cell r="F28" t="str">
            <v>500101199012016730</v>
          </cell>
          <cell r="G28" t="str">
            <v>18623305183</v>
          </cell>
          <cell r="H28">
            <v>61</v>
          </cell>
          <cell r="I28">
            <v>68</v>
          </cell>
          <cell r="J28">
            <v>129</v>
          </cell>
          <cell r="K28">
            <v>38.699999999999996</v>
          </cell>
          <cell r="L28">
            <v>74.6</v>
          </cell>
        </row>
        <row r="29">
          <cell r="E29" t="str">
            <v>李双</v>
          </cell>
          <cell r="F29" t="str">
            <v>500235199609164698</v>
          </cell>
          <cell r="G29" t="str">
            <v>18375826770</v>
          </cell>
          <cell r="H29">
            <v>62</v>
          </cell>
          <cell r="I29">
            <v>67.5</v>
          </cell>
          <cell r="J29">
            <v>129.5</v>
          </cell>
          <cell r="K29">
            <v>38.85</v>
          </cell>
          <cell r="L29">
            <v>72.89999999999999</v>
          </cell>
        </row>
        <row r="30">
          <cell r="E30" t="str">
            <v>伍丹</v>
          </cell>
          <cell r="F30" t="str">
            <v>500235199510089544</v>
          </cell>
          <cell r="G30" t="str">
            <v>15223536252</v>
          </cell>
          <cell r="H30">
            <v>66.5</v>
          </cell>
          <cell r="I30">
            <v>71</v>
          </cell>
          <cell r="J30">
            <v>137.5</v>
          </cell>
          <cell r="K30">
            <v>41.25</v>
          </cell>
          <cell r="L30">
            <v>75.6</v>
          </cell>
        </row>
        <row r="31">
          <cell r="E31" t="str">
            <v>张晓雯</v>
          </cell>
          <cell r="F31" t="str">
            <v>500235199610252767</v>
          </cell>
          <cell r="G31" t="str">
            <v>13668498011</v>
          </cell>
          <cell r="H31">
            <v>65.5</v>
          </cell>
          <cell r="I31">
            <v>70</v>
          </cell>
          <cell r="J31">
            <v>135.5</v>
          </cell>
          <cell r="K31">
            <v>40.65</v>
          </cell>
          <cell r="L31">
            <v>71.2</v>
          </cell>
        </row>
        <row r="32">
          <cell r="E32" t="str">
            <v>陈磊</v>
          </cell>
          <cell r="F32" t="str">
            <v>500235199107048195</v>
          </cell>
          <cell r="G32" t="str">
            <v>18696859976</v>
          </cell>
          <cell r="H32">
            <v>65.5</v>
          </cell>
          <cell r="I32">
            <v>66.5</v>
          </cell>
          <cell r="J32">
            <v>132</v>
          </cell>
          <cell r="K32">
            <v>39.6</v>
          </cell>
          <cell r="L32">
            <v>73.69999999999999</v>
          </cell>
        </row>
        <row r="33">
          <cell r="E33" t="str">
            <v>曹清艳</v>
          </cell>
          <cell r="F33" t="str">
            <v>500235198709222942</v>
          </cell>
          <cell r="G33" t="str">
            <v>15215015768</v>
          </cell>
          <cell r="H33">
            <v>60.5</v>
          </cell>
          <cell r="I33">
            <v>74.5</v>
          </cell>
          <cell r="J33">
            <v>135</v>
          </cell>
          <cell r="K33">
            <v>40.5</v>
          </cell>
          <cell r="L33">
            <v>77.8</v>
          </cell>
        </row>
        <row r="34">
          <cell r="E34" t="str">
            <v>杨义</v>
          </cell>
          <cell r="F34" t="str">
            <v>500235199302172327</v>
          </cell>
          <cell r="G34" t="str">
            <v>13436297167</v>
          </cell>
          <cell r="H34">
            <v>62.5</v>
          </cell>
          <cell r="I34">
            <v>71</v>
          </cell>
          <cell r="J34">
            <v>133.5</v>
          </cell>
          <cell r="K34">
            <v>40.05</v>
          </cell>
          <cell r="L34">
            <v>78.1</v>
          </cell>
        </row>
        <row r="35">
          <cell r="E35" t="str">
            <v>高宇航</v>
          </cell>
          <cell r="F35" t="str">
            <v>500235199404130224</v>
          </cell>
          <cell r="G35" t="str">
            <v>18875365200</v>
          </cell>
          <cell r="H35">
            <v>54.5</v>
          </cell>
          <cell r="I35">
            <v>78</v>
          </cell>
          <cell r="J35">
            <v>132.5</v>
          </cell>
          <cell r="K35">
            <v>39.75</v>
          </cell>
          <cell r="L35">
            <v>76.7</v>
          </cell>
        </row>
        <row r="36">
          <cell r="E36" t="str">
            <v>向雪莲</v>
          </cell>
          <cell r="F36" t="str">
            <v>50023519951030200X</v>
          </cell>
          <cell r="G36" t="str">
            <v>15330354828</v>
          </cell>
          <cell r="H36">
            <v>52.5</v>
          </cell>
          <cell r="I36">
            <v>74.5</v>
          </cell>
          <cell r="J36">
            <v>127</v>
          </cell>
          <cell r="K36">
            <v>38.1</v>
          </cell>
          <cell r="L36">
            <v>78.69999999999999</v>
          </cell>
        </row>
        <row r="37">
          <cell r="E37" t="str">
            <v>郭鑫</v>
          </cell>
          <cell r="F37" t="str">
            <v>500101199611301525</v>
          </cell>
          <cell r="G37" t="str">
            <v>18423307727</v>
          </cell>
          <cell r="H37">
            <v>57.5</v>
          </cell>
          <cell r="I37">
            <v>68.5</v>
          </cell>
          <cell r="J37">
            <v>126</v>
          </cell>
          <cell r="K37">
            <v>37.8</v>
          </cell>
          <cell r="L37">
            <v>77.39999999999999</v>
          </cell>
        </row>
        <row r="38">
          <cell r="E38" t="str">
            <v>肖林</v>
          </cell>
          <cell r="F38" t="str">
            <v>500235199304030509</v>
          </cell>
          <cell r="G38" t="str">
            <v>15023442521</v>
          </cell>
          <cell r="H38">
            <v>54</v>
          </cell>
          <cell r="I38">
            <v>72</v>
          </cell>
          <cell r="J38">
            <v>126</v>
          </cell>
          <cell r="K38">
            <v>37.8</v>
          </cell>
          <cell r="L38">
            <v>75.2</v>
          </cell>
        </row>
        <row r="39">
          <cell r="E39" t="str">
            <v>易寒阳</v>
          </cell>
          <cell r="F39" t="str">
            <v>500101199112303112</v>
          </cell>
          <cell r="G39" t="str">
            <v>15310019770</v>
          </cell>
          <cell r="H39">
            <v>64</v>
          </cell>
          <cell r="I39">
            <v>78</v>
          </cell>
          <cell r="J39">
            <v>142</v>
          </cell>
          <cell r="K39">
            <v>42.6</v>
          </cell>
          <cell r="L39">
            <v>77.5</v>
          </cell>
        </row>
        <row r="40">
          <cell r="E40" t="str">
            <v>刘杰</v>
          </cell>
          <cell r="F40" t="str">
            <v>500237199608010091</v>
          </cell>
          <cell r="G40" t="str">
            <v>15736359118</v>
          </cell>
          <cell r="H40">
            <v>65.5</v>
          </cell>
          <cell r="I40">
            <v>74</v>
          </cell>
          <cell r="J40">
            <v>139.5</v>
          </cell>
          <cell r="K40">
            <v>41.85</v>
          </cell>
          <cell r="L40">
            <v>77</v>
          </cell>
        </row>
        <row r="41">
          <cell r="E41" t="str">
            <v>张雅筑</v>
          </cell>
          <cell r="F41" t="str">
            <v>500101199506303123</v>
          </cell>
          <cell r="G41" t="str">
            <v>15330471303</v>
          </cell>
          <cell r="H41">
            <v>61</v>
          </cell>
          <cell r="I41">
            <v>72</v>
          </cell>
          <cell r="J41">
            <v>133</v>
          </cell>
          <cell r="K41">
            <v>39.9</v>
          </cell>
          <cell r="L41">
            <v>73.00000000000001</v>
          </cell>
        </row>
        <row r="42">
          <cell r="E42" t="str">
            <v>王森</v>
          </cell>
          <cell r="F42" t="str">
            <v>500101199008032033</v>
          </cell>
          <cell r="G42" t="str">
            <v>18696549083</v>
          </cell>
          <cell r="H42">
            <v>67.5</v>
          </cell>
          <cell r="I42">
            <v>63.5</v>
          </cell>
          <cell r="J42">
            <v>131</v>
          </cell>
          <cell r="K42">
            <v>39.3</v>
          </cell>
          <cell r="L42">
            <v>82.5</v>
          </cell>
        </row>
        <row r="43">
          <cell r="E43" t="str">
            <v>李晓</v>
          </cell>
          <cell r="F43" t="str">
            <v>500235199404120085</v>
          </cell>
          <cell r="G43" t="str">
            <v>13896911953</v>
          </cell>
          <cell r="H43">
            <v>62.5</v>
          </cell>
          <cell r="I43">
            <v>75.5</v>
          </cell>
          <cell r="J43">
            <v>138</v>
          </cell>
          <cell r="K43">
            <v>41.4</v>
          </cell>
          <cell r="L43">
            <v>83.39999999999999</v>
          </cell>
        </row>
        <row r="44">
          <cell r="E44" t="str">
            <v>陈春帆</v>
          </cell>
          <cell r="F44" t="str">
            <v>511602199503110541</v>
          </cell>
          <cell r="G44" t="str">
            <v>13696415341</v>
          </cell>
          <cell r="H44">
            <v>61</v>
          </cell>
          <cell r="I44">
            <v>75</v>
          </cell>
          <cell r="J44">
            <v>136</v>
          </cell>
          <cell r="K44">
            <v>40.8</v>
          </cell>
          <cell r="L44">
            <v>81.99999999999999</v>
          </cell>
        </row>
        <row r="45">
          <cell r="E45" t="str">
            <v>蒋鄂</v>
          </cell>
          <cell r="F45" t="str">
            <v>500235199108209472</v>
          </cell>
          <cell r="G45" t="str">
            <v>18716428103</v>
          </cell>
          <cell r="H45">
            <v>63.5</v>
          </cell>
          <cell r="I45">
            <v>72</v>
          </cell>
          <cell r="J45">
            <v>135.5</v>
          </cell>
          <cell r="K45">
            <v>40.65</v>
          </cell>
          <cell r="L45">
            <v>30.200000000000003</v>
          </cell>
        </row>
        <row r="46">
          <cell r="E46" t="str">
            <v>汪丹</v>
          </cell>
          <cell r="F46" t="str">
            <v>500235199602277868</v>
          </cell>
          <cell r="G46" t="str">
            <v>17623328441</v>
          </cell>
          <cell r="H46">
            <v>63</v>
          </cell>
          <cell r="I46">
            <v>75</v>
          </cell>
          <cell r="J46">
            <v>138</v>
          </cell>
          <cell r="K46">
            <v>41.4</v>
          </cell>
          <cell r="L46">
            <v>80.39999999999999</v>
          </cell>
        </row>
        <row r="47">
          <cell r="E47" t="str">
            <v>方雨薇</v>
          </cell>
          <cell r="F47" t="str">
            <v>500233199507020121</v>
          </cell>
          <cell r="G47" t="str">
            <v>18223951171</v>
          </cell>
          <cell r="H47">
            <v>62.5</v>
          </cell>
          <cell r="I47">
            <v>71.5</v>
          </cell>
          <cell r="J47">
            <v>134</v>
          </cell>
          <cell r="K47">
            <v>40.199999999999996</v>
          </cell>
          <cell r="L47">
            <v>79.50000000000001</v>
          </cell>
        </row>
        <row r="48">
          <cell r="E48" t="str">
            <v>裴鑫</v>
          </cell>
          <cell r="F48" t="str">
            <v>500235199411214231</v>
          </cell>
          <cell r="G48" t="str">
            <v>15025545074</v>
          </cell>
          <cell r="H48">
            <v>56.5</v>
          </cell>
          <cell r="I48">
            <v>73</v>
          </cell>
          <cell r="J48">
            <v>129.5</v>
          </cell>
          <cell r="K48">
            <v>38.85</v>
          </cell>
          <cell r="L48">
            <v>78</v>
          </cell>
        </row>
        <row r="49">
          <cell r="E49" t="str">
            <v>肖玲</v>
          </cell>
          <cell r="F49" t="str">
            <v>500234199602153009</v>
          </cell>
          <cell r="G49" t="str">
            <v>17384726377</v>
          </cell>
          <cell r="H49">
            <v>50.5</v>
          </cell>
          <cell r="I49">
            <v>78.5</v>
          </cell>
          <cell r="J49">
            <v>129</v>
          </cell>
          <cell r="K49">
            <v>38.699999999999996</v>
          </cell>
          <cell r="L49">
            <v>81.1</v>
          </cell>
        </row>
        <row r="50">
          <cell r="E50" t="str">
            <v>朱玉文</v>
          </cell>
          <cell r="F50" t="str">
            <v>500236199306096401</v>
          </cell>
          <cell r="G50" t="str">
            <v>13067229552</v>
          </cell>
          <cell r="H50">
            <v>54</v>
          </cell>
          <cell r="I50">
            <v>74.5</v>
          </cell>
          <cell r="J50">
            <v>128.5</v>
          </cell>
          <cell r="K50">
            <v>38.55</v>
          </cell>
          <cell r="L50">
            <v>77.3</v>
          </cell>
        </row>
        <row r="51">
          <cell r="E51" t="str">
            <v>刘耀文</v>
          </cell>
          <cell r="F51" t="str">
            <v>500235199206149290</v>
          </cell>
          <cell r="G51" t="str">
            <v>19115102501</v>
          </cell>
          <cell r="H51">
            <v>50.5</v>
          </cell>
          <cell r="I51">
            <v>57</v>
          </cell>
          <cell r="J51">
            <v>107.5</v>
          </cell>
          <cell r="K51">
            <v>32.25</v>
          </cell>
          <cell r="L51">
            <v>83.10000000000001</v>
          </cell>
        </row>
        <row r="52">
          <cell r="E52" t="str">
            <v>邬星亮</v>
          </cell>
          <cell r="F52" t="str">
            <v>500235199504258209</v>
          </cell>
          <cell r="G52" t="str">
            <v>18227585608</v>
          </cell>
          <cell r="H52">
            <v>66.5</v>
          </cell>
          <cell r="I52">
            <v>73.5</v>
          </cell>
          <cell r="J52">
            <v>140</v>
          </cell>
          <cell r="K52">
            <v>42</v>
          </cell>
          <cell r="L52">
            <v>83.4</v>
          </cell>
        </row>
        <row r="53">
          <cell r="E53" t="str">
            <v>方兮</v>
          </cell>
          <cell r="F53" t="str">
            <v>500235199507120061</v>
          </cell>
          <cell r="G53" t="str">
            <v>18875015996</v>
          </cell>
          <cell r="H53">
            <v>65.5</v>
          </cell>
          <cell r="I53">
            <v>70</v>
          </cell>
          <cell r="J53">
            <v>135.5</v>
          </cell>
          <cell r="K53">
            <v>40.65</v>
          </cell>
          <cell r="L53">
            <v>81.99999999999999</v>
          </cell>
        </row>
        <row r="54">
          <cell r="E54" t="str">
            <v>周吉林</v>
          </cell>
          <cell r="F54" t="str">
            <v>500235199111146820</v>
          </cell>
          <cell r="G54" t="str">
            <v>13896976350</v>
          </cell>
          <cell r="H54">
            <v>69</v>
          </cell>
          <cell r="I54">
            <v>68</v>
          </cell>
          <cell r="J54">
            <v>137</v>
          </cell>
          <cell r="K54">
            <v>41.1</v>
          </cell>
          <cell r="L54">
            <v>78</v>
          </cell>
        </row>
        <row r="55">
          <cell r="E55" t="str">
            <v>许敏</v>
          </cell>
          <cell r="F55" t="str">
            <v>500101199308031745</v>
          </cell>
          <cell r="G55" t="str">
            <v>17323860337</v>
          </cell>
          <cell r="H55">
            <v>62.5</v>
          </cell>
          <cell r="I55">
            <v>80</v>
          </cell>
          <cell r="J55">
            <v>142.5</v>
          </cell>
          <cell r="K55">
            <v>42.75</v>
          </cell>
          <cell r="L55">
            <v>82.1</v>
          </cell>
        </row>
        <row r="56">
          <cell r="E56" t="str">
            <v>杨琼</v>
          </cell>
          <cell r="F56" t="str">
            <v>500235199604044128</v>
          </cell>
          <cell r="G56" t="str">
            <v>15025495352</v>
          </cell>
          <cell r="H56">
            <v>63</v>
          </cell>
          <cell r="I56">
            <v>73</v>
          </cell>
          <cell r="J56">
            <v>136</v>
          </cell>
          <cell r="K56">
            <v>40.8</v>
          </cell>
          <cell r="L56">
            <v>81.5</v>
          </cell>
        </row>
        <row r="57">
          <cell r="E57" t="str">
            <v>戴凤娟</v>
          </cell>
          <cell r="F57" t="str">
            <v>50023519950113290X</v>
          </cell>
          <cell r="G57" t="str">
            <v>17783213789</v>
          </cell>
          <cell r="H57">
            <v>58</v>
          </cell>
          <cell r="I57">
            <v>76.5</v>
          </cell>
          <cell r="J57">
            <v>134.5</v>
          </cell>
          <cell r="K57">
            <v>40.35</v>
          </cell>
          <cell r="L57">
            <v>77.5</v>
          </cell>
        </row>
        <row r="58">
          <cell r="E58" t="str">
            <v>涂明</v>
          </cell>
          <cell r="F58" t="str">
            <v>500235199602198190</v>
          </cell>
          <cell r="G58">
            <v>15881758712</v>
          </cell>
          <cell r="H58">
            <v>58</v>
          </cell>
          <cell r="I58">
            <v>64.5</v>
          </cell>
          <cell r="J58">
            <v>122.5</v>
          </cell>
          <cell r="K58">
            <v>36.75</v>
          </cell>
          <cell r="L58">
            <v>75.10000000000001</v>
          </cell>
        </row>
        <row r="59">
          <cell r="E59" t="str">
            <v>余中于</v>
          </cell>
          <cell r="F59" t="str">
            <v>500235199211248453</v>
          </cell>
          <cell r="G59">
            <v>15023413579</v>
          </cell>
          <cell r="H59">
            <v>46.5</v>
          </cell>
          <cell r="I59">
            <v>49</v>
          </cell>
          <cell r="J59">
            <v>95.5</v>
          </cell>
          <cell r="K59">
            <v>28.65</v>
          </cell>
          <cell r="L59">
            <v>73.52</v>
          </cell>
        </row>
        <row r="60">
          <cell r="E60" t="str">
            <v>周浩</v>
          </cell>
          <cell r="F60" t="str">
            <v>500235199501215019</v>
          </cell>
          <cell r="G60">
            <v>15123498693</v>
          </cell>
          <cell r="H60">
            <v>67.5</v>
          </cell>
          <cell r="I60">
            <v>65</v>
          </cell>
          <cell r="J60">
            <v>132.5</v>
          </cell>
          <cell r="K60">
            <v>39.75</v>
          </cell>
          <cell r="L60">
            <v>82.76</v>
          </cell>
        </row>
        <row r="61">
          <cell r="E61" t="str">
            <v>艾君</v>
          </cell>
          <cell r="F61" t="str">
            <v>500235199107184250</v>
          </cell>
          <cell r="G61">
            <v>15215277655</v>
          </cell>
          <cell r="H61">
            <v>65.5</v>
          </cell>
          <cell r="I61">
            <v>66</v>
          </cell>
          <cell r="J61">
            <v>131.5</v>
          </cell>
          <cell r="K61">
            <v>39.449999999999996</v>
          </cell>
          <cell r="L61">
            <v>82.03999999999999</v>
          </cell>
        </row>
        <row r="62">
          <cell r="E62" t="str">
            <v>王云</v>
          </cell>
          <cell r="F62" t="str">
            <v>500235199509181474</v>
          </cell>
          <cell r="G62">
            <v>15872499215</v>
          </cell>
          <cell r="H62">
            <v>68</v>
          </cell>
          <cell r="I62">
            <v>64</v>
          </cell>
          <cell r="J62">
            <v>132</v>
          </cell>
          <cell r="K62">
            <v>39.6</v>
          </cell>
          <cell r="L62">
            <v>81.24</v>
          </cell>
        </row>
        <row r="63">
          <cell r="E63" t="str">
            <v>甘泉</v>
          </cell>
          <cell r="F63" t="str">
            <v>500235199611248217</v>
          </cell>
          <cell r="G63">
            <v>18223642944</v>
          </cell>
          <cell r="H63">
            <v>65</v>
          </cell>
          <cell r="I63">
            <v>68</v>
          </cell>
          <cell r="J63">
            <v>133</v>
          </cell>
          <cell r="K63">
            <v>39.9</v>
          </cell>
          <cell r="L63">
            <v>79.96</v>
          </cell>
        </row>
        <row r="64">
          <cell r="E64" t="str">
            <v>张峻峰</v>
          </cell>
          <cell r="F64" t="str">
            <v>500235199310032316</v>
          </cell>
          <cell r="G64">
            <v>15111890686</v>
          </cell>
          <cell r="H64">
            <v>64.5</v>
          </cell>
          <cell r="I64">
            <v>65.5</v>
          </cell>
          <cell r="J64">
            <v>130</v>
          </cell>
          <cell r="K64">
            <v>39</v>
          </cell>
          <cell r="L64">
            <v>80.17999999999999</v>
          </cell>
        </row>
        <row r="65">
          <cell r="E65" t="str">
            <v>王鑫</v>
          </cell>
          <cell r="F65" t="str">
            <v>500235199410275470</v>
          </cell>
          <cell r="G65">
            <v>18883880553</v>
          </cell>
          <cell r="H65">
            <v>63.5</v>
          </cell>
          <cell r="I65">
            <v>68</v>
          </cell>
          <cell r="J65">
            <v>131.5</v>
          </cell>
          <cell r="K65">
            <v>39.449999999999996</v>
          </cell>
          <cell r="L65">
            <v>77.92</v>
          </cell>
        </row>
        <row r="66">
          <cell r="E66" t="str">
            <v>何鹏</v>
          </cell>
          <cell r="F66" t="str">
            <v>500235199303148177</v>
          </cell>
          <cell r="G66">
            <v>18623134159</v>
          </cell>
          <cell r="H66">
            <v>69.5</v>
          </cell>
          <cell r="I66">
            <v>61</v>
          </cell>
          <cell r="J66">
            <v>130.5</v>
          </cell>
          <cell r="K66">
            <v>39.15</v>
          </cell>
          <cell r="L66">
            <v>77.48</v>
          </cell>
        </row>
        <row r="67">
          <cell r="E67" t="str">
            <v>王东</v>
          </cell>
          <cell r="F67" t="str">
            <v>500235199703024413</v>
          </cell>
          <cell r="G67">
            <v>19834602527</v>
          </cell>
          <cell r="H67">
            <v>66</v>
          </cell>
          <cell r="I67">
            <v>66</v>
          </cell>
          <cell r="J67">
            <v>132</v>
          </cell>
          <cell r="K67">
            <v>39.6</v>
          </cell>
          <cell r="L67">
            <v>73.48</v>
          </cell>
        </row>
        <row r="68">
          <cell r="E68" t="str">
            <v>谭龙</v>
          </cell>
          <cell r="F68" t="str">
            <v>50023519941104181X</v>
          </cell>
          <cell r="G68">
            <v>17883666835</v>
          </cell>
          <cell r="H68">
            <v>63</v>
          </cell>
          <cell r="I68">
            <v>68</v>
          </cell>
          <cell r="J68">
            <v>131</v>
          </cell>
          <cell r="K68">
            <v>39.3</v>
          </cell>
          <cell r="L68">
            <v>69.24000000000001</v>
          </cell>
        </row>
        <row r="69">
          <cell r="E69" t="str">
            <v>李兴宇</v>
          </cell>
          <cell r="F69" t="str">
            <v>500235199802253713</v>
          </cell>
          <cell r="G69">
            <v>18323505367</v>
          </cell>
          <cell r="H69">
            <v>69.5</v>
          </cell>
          <cell r="I69">
            <v>67</v>
          </cell>
          <cell r="J69">
            <v>136.5</v>
          </cell>
          <cell r="K69">
            <v>40.949999999999996</v>
          </cell>
          <cell r="L69">
            <v>75.32</v>
          </cell>
        </row>
        <row r="70">
          <cell r="E70" t="str">
            <v>李相桂</v>
          </cell>
          <cell r="F70" t="str">
            <v>50023819950605353X</v>
          </cell>
          <cell r="G70">
            <v>17347841251</v>
          </cell>
          <cell r="H70">
            <v>55</v>
          </cell>
          <cell r="I70">
            <v>59.5</v>
          </cell>
          <cell r="J70">
            <v>114.5</v>
          </cell>
          <cell r="K70">
            <v>34.35</v>
          </cell>
          <cell r="L70">
            <v>79.74</v>
          </cell>
        </row>
        <row r="71">
          <cell r="E71" t="str">
            <v>向松涛</v>
          </cell>
          <cell r="F71" t="str">
            <v>500235199609202017</v>
          </cell>
          <cell r="G71">
            <v>13996664678</v>
          </cell>
          <cell r="H71">
            <v>53</v>
          </cell>
          <cell r="I71">
            <v>59</v>
          </cell>
          <cell r="J71">
            <v>112</v>
          </cell>
          <cell r="K71">
            <v>33.6</v>
          </cell>
          <cell r="L71">
            <v>72.75999999999999</v>
          </cell>
        </row>
        <row r="72">
          <cell r="E72" t="str">
            <v>姚超</v>
          </cell>
          <cell r="F72" t="str">
            <v>500235199605137270</v>
          </cell>
          <cell r="G72">
            <v>15162138926</v>
          </cell>
          <cell r="H72">
            <v>70</v>
          </cell>
          <cell r="I72">
            <v>66.5</v>
          </cell>
          <cell r="J72">
            <v>136.5</v>
          </cell>
          <cell r="K72">
            <v>40.949999999999996</v>
          </cell>
          <cell r="L72">
            <v>76.9</v>
          </cell>
        </row>
        <row r="73">
          <cell r="E73" t="str">
            <v>张超轶</v>
          </cell>
          <cell r="F73" t="str">
            <v>500101199207220213</v>
          </cell>
          <cell r="G73">
            <v>13320294346</v>
          </cell>
          <cell r="H73">
            <v>64.5</v>
          </cell>
          <cell r="I73">
            <v>63.5</v>
          </cell>
          <cell r="J73">
            <v>128</v>
          </cell>
          <cell r="K73">
            <v>38.4</v>
          </cell>
          <cell r="L73">
            <v>78.8</v>
          </cell>
        </row>
        <row r="74">
          <cell r="E74" t="str">
            <v>付伟</v>
          </cell>
          <cell r="F74" t="str">
            <v>500238199411183518</v>
          </cell>
          <cell r="G74">
            <v>13259258567</v>
          </cell>
          <cell r="H74">
            <v>60.5</v>
          </cell>
          <cell r="I74">
            <v>71</v>
          </cell>
          <cell r="J74">
            <v>131.5</v>
          </cell>
          <cell r="K74">
            <v>39.449999999999996</v>
          </cell>
          <cell r="L74">
            <v>75.6</v>
          </cell>
        </row>
        <row r="75">
          <cell r="E75" t="str">
            <v>邓倩</v>
          </cell>
          <cell r="F75" t="str">
            <v>500235199402228009</v>
          </cell>
          <cell r="G75">
            <v>13452600705</v>
          </cell>
          <cell r="H75">
            <v>55</v>
          </cell>
          <cell r="I75">
            <v>58</v>
          </cell>
          <cell r="J75">
            <v>113</v>
          </cell>
          <cell r="K75">
            <v>33.9</v>
          </cell>
          <cell r="L75">
            <v>77.1</v>
          </cell>
        </row>
        <row r="76">
          <cell r="E76" t="str">
            <v>张舒</v>
          </cell>
          <cell r="F76" t="str">
            <v>50023519940807002X</v>
          </cell>
          <cell r="G76">
            <v>19908361159</v>
          </cell>
          <cell r="H76">
            <v>53.5</v>
          </cell>
          <cell r="I76">
            <v>57.5</v>
          </cell>
          <cell r="J76">
            <v>111</v>
          </cell>
          <cell r="K76">
            <v>33.3</v>
          </cell>
          <cell r="L76">
            <v>76.6</v>
          </cell>
        </row>
        <row r="77">
          <cell r="E77" t="str">
            <v>余玲</v>
          </cell>
          <cell r="F77" t="str">
            <v>500235199308122048</v>
          </cell>
          <cell r="G77">
            <v>18883662032</v>
          </cell>
          <cell r="H77">
            <v>56.5</v>
          </cell>
          <cell r="I77">
            <v>55</v>
          </cell>
          <cell r="J77">
            <v>111.5</v>
          </cell>
          <cell r="K77">
            <v>33.449999999999996</v>
          </cell>
          <cell r="L77">
            <v>74.66</v>
          </cell>
        </row>
        <row r="78">
          <cell r="E78" t="str">
            <v>胡晨</v>
          </cell>
          <cell r="F78" t="str">
            <v>500235199610251588</v>
          </cell>
          <cell r="G78">
            <v>19922076575</v>
          </cell>
          <cell r="H78">
            <v>65</v>
          </cell>
          <cell r="I78">
            <v>62</v>
          </cell>
          <cell r="J78">
            <v>127</v>
          </cell>
          <cell r="K78">
            <v>38.1</v>
          </cell>
          <cell r="L78">
            <v>80.1</v>
          </cell>
        </row>
        <row r="79">
          <cell r="E79" t="str">
            <v>刘亮</v>
          </cell>
          <cell r="F79" t="str">
            <v>500235199410208200</v>
          </cell>
          <cell r="G79">
            <v>15223635481</v>
          </cell>
          <cell r="H79">
            <v>57</v>
          </cell>
          <cell r="I79">
            <v>67</v>
          </cell>
          <cell r="J79">
            <v>124</v>
          </cell>
          <cell r="K79">
            <v>37.199999999999996</v>
          </cell>
          <cell r="L79">
            <v>79.17999999999999</v>
          </cell>
        </row>
        <row r="80">
          <cell r="E80" t="str">
            <v>黄壬俊</v>
          </cell>
          <cell r="F80" t="str">
            <v>500236199703152657</v>
          </cell>
          <cell r="G80">
            <v>15871684320</v>
          </cell>
          <cell r="H80">
            <v>60.5</v>
          </cell>
          <cell r="I80">
            <v>62.5</v>
          </cell>
          <cell r="J80">
            <v>123</v>
          </cell>
          <cell r="K80">
            <v>36.9</v>
          </cell>
          <cell r="L80">
            <v>73.06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22.125" style="0" customWidth="1"/>
    <col min="2" max="2" width="13.125" style="2" customWidth="1"/>
    <col min="3" max="3" width="9.00390625" style="0" customWidth="1"/>
    <col min="4" max="4" width="14.625" style="4" customWidth="1"/>
    <col min="5" max="5" width="7.625" style="3" customWidth="1"/>
    <col min="6" max="6" width="6.375" style="3" customWidth="1"/>
    <col min="7" max="7" width="5.75390625" style="3" customWidth="1"/>
    <col min="8" max="8" width="7.25390625" style="3" customWidth="1"/>
    <col min="9" max="9" width="7.25390625" style="5" customWidth="1"/>
    <col min="10" max="10" width="7.50390625" style="3" customWidth="1"/>
    <col min="11" max="11" width="7.75390625" style="5" customWidth="1"/>
    <col min="12" max="12" width="8.375" style="3" customWidth="1"/>
  </cols>
  <sheetData>
    <row r="1" spans="1:12" ht="30.75" customHeight="1">
      <c r="A1" s="23" t="s">
        <v>172</v>
      </c>
      <c r="B1" s="23"/>
      <c r="C1" s="23"/>
      <c r="D1" s="24"/>
      <c r="E1" s="23"/>
      <c r="F1" s="23"/>
      <c r="G1" s="23"/>
      <c r="H1" s="23"/>
      <c r="I1" s="23"/>
      <c r="J1" s="23"/>
      <c r="K1" s="23"/>
      <c r="L1" s="23"/>
    </row>
    <row r="2" spans="1:12" s="1" customFormat="1" ht="36" customHeight="1">
      <c r="A2" s="25" t="s">
        <v>0</v>
      </c>
      <c r="B2" s="25"/>
      <c r="C2" s="25"/>
      <c r="D2" s="26"/>
      <c r="E2" s="25"/>
      <c r="F2" s="25"/>
      <c r="G2" s="25"/>
      <c r="H2" s="25"/>
      <c r="I2" s="27"/>
      <c r="J2" s="25"/>
      <c r="K2" s="27"/>
      <c r="L2" s="28"/>
    </row>
    <row r="3" spans="1:12" ht="15.75">
      <c r="A3" s="18" t="s">
        <v>1</v>
      </c>
      <c r="B3" s="18" t="s">
        <v>2</v>
      </c>
      <c r="C3" s="18" t="s">
        <v>3</v>
      </c>
      <c r="D3" s="19" t="s">
        <v>4</v>
      </c>
      <c r="E3" s="18" t="s">
        <v>5</v>
      </c>
      <c r="F3" s="18"/>
      <c r="G3" s="18"/>
      <c r="H3" s="18" t="s">
        <v>6</v>
      </c>
      <c r="I3" s="20"/>
      <c r="J3" s="18"/>
      <c r="K3" s="20" t="s">
        <v>7</v>
      </c>
      <c r="L3" s="18" t="s">
        <v>8</v>
      </c>
    </row>
    <row r="4" spans="1:12" ht="31.5">
      <c r="A4" s="18"/>
      <c r="B4" s="18"/>
      <c r="C4" s="18"/>
      <c r="D4" s="19"/>
      <c r="E4" s="6" t="s">
        <v>9</v>
      </c>
      <c r="F4" s="6" t="s">
        <v>5</v>
      </c>
      <c r="G4" s="6" t="s">
        <v>10</v>
      </c>
      <c r="H4" s="6" t="s">
        <v>9</v>
      </c>
      <c r="I4" s="13" t="s">
        <v>6</v>
      </c>
      <c r="J4" s="6" t="s">
        <v>10</v>
      </c>
      <c r="K4" s="20"/>
      <c r="L4" s="18"/>
    </row>
    <row r="5" spans="1:12" ht="21" customHeight="1">
      <c r="A5" s="7" t="s">
        <v>11</v>
      </c>
      <c r="B5" s="7" t="s">
        <v>12</v>
      </c>
      <c r="C5" s="7" t="s">
        <v>13</v>
      </c>
      <c r="D5" s="8" t="s">
        <v>14</v>
      </c>
      <c r="E5" s="9"/>
      <c r="F5" s="10">
        <v>132</v>
      </c>
      <c r="G5" s="10"/>
      <c r="H5" s="10"/>
      <c r="I5" s="14">
        <f>VLOOKUP(C5,'[1]总表'!$E$3:$L$80,8,0)</f>
        <v>81.30000000000001</v>
      </c>
      <c r="J5" s="10"/>
      <c r="K5" s="14">
        <f aca="true" t="shared" si="0" ref="K5:K66">F5/2*0.6+I5*0.4</f>
        <v>72.12</v>
      </c>
      <c r="L5" s="10">
        <v>1</v>
      </c>
    </row>
    <row r="6" spans="1:12" ht="21" customHeight="1">
      <c r="A6" s="7" t="s">
        <v>11</v>
      </c>
      <c r="B6" s="7" t="s">
        <v>12</v>
      </c>
      <c r="C6" s="7" t="s">
        <v>15</v>
      </c>
      <c r="D6" s="8" t="s">
        <v>16</v>
      </c>
      <c r="E6" s="9"/>
      <c r="F6" s="10">
        <v>133</v>
      </c>
      <c r="G6" s="10"/>
      <c r="H6" s="10"/>
      <c r="I6" s="14">
        <f>VLOOKUP(C6,'[1]总表'!$E$3:$L$80,8,0)</f>
        <v>79.6</v>
      </c>
      <c r="J6" s="10"/>
      <c r="K6" s="14">
        <f t="shared" si="0"/>
        <v>71.74</v>
      </c>
      <c r="L6" s="10">
        <v>2</v>
      </c>
    </row>
    <row r="7" spans="1:12" ht="21" customHeight="1">
      <c r="A7" s="7" t="s">
        <v>11</v>
      </c>
      <c r="B7" s="7" t="s">
        <v>12</v>
      </c>
      <c r="C7" s="7" t="s">
        <v>17</v>
      </c>
      <c r="D7" s="8" t="s">
        <v>18</v>
      </c>
      <c r="E7" s="9"/>
      <c r="F7" s="10">
        <v>126</v>
      </c>
      <c r="G7" s="10"/>
      <c r="H7" s="10"/>
      <c r="I7" s="14">
        <f>VLOOKUP(C7,'[1]总表'!$E$3:$L$80,8,0)</f>
        <v>74.5</v>
      </c>
      <c r="J7" s="10"/>
      <c r="K7" s="14">
        <f t="shared" si="0"/>
        <v>67.6</v>
      </c>
      <c r="L7" s="10">
        <v>3</v>
      </c>
    </row>
    <row r="8" spans="1:12" ht="21" customHeight="1">
      <c r="A8" s="7" t="s">
        <v>19</v>
      </c>
      <c r="B8" s="7" t="s">
        <v>20</v>
      </c>
      <c r="C8" s="7" t="s">
        <v>21</v>
      </c>
      <c r="D8" s="8" t="s">
        <v>20</v>
      </c>
      <c r="E8" s="9"/>
      <c r="F8" s="10">
        <v>139.5</v>
      </c>
      <c r="G8" s="10"/>
      <c r="H8" s="10"/>
      <c r="I8" s="14">
        <f>VLOOKUP(C8,'[1]总表'!$E$3:$L$80,8,0)</f>
        <v>80.2</v>
      </c>
      <c r="J8" s="10"/>
      <c r="K8" s="14">
        <f t="shared" si="0"/>
        <v>73.93</v>
      </c>
      <c r="L8" s="10">
        <v>1</v>
      </c>
    </row>
    <row r="9" spans="1:12" ht="21" customHeight="1">
      <c r="A9" s="7" t="s">
        <v>19</v>
      </c>
      <c r="B9" s="7" t="s">
        <v>20</v>
      </c>
      <c r="C9" s="7" t="s">
        <v>22</v>
      </c>
      <c r="D9" s="8" t="s">
        <v>20</v>
      </c>
      <c r="E9" s="9"/>
      <c r="F9" s="10">
        <v>132.5</v>
      </c>
      <c r="G9" s="10"/>
      <c r="H9" s="10"/>
      <c r="I9" s="14">
        <f>VLOOKUP(C9,'[1]总表'!$E$3:$L$80,8,0)</f>
        <v>80.80000000000001</v>
      </c>
      <c r="J9" s="10"/>
      <c r="K9" s="14">
        <f t="shared" si="0"/>
        <v>72.07000000000001</v>
      </c>
      <c r="L9" s="10">
        <v>2</v>
      </c>
    </row>
    <row r="10" spans="1:12" ht="21" customHeight="1">
      <c r="A10" s="7" t="s">
        <v>19</v>
      </c>
      <c r="B10" s="7" t="s">
        <v>20</v>
      </c>
      <c r="C10" s="7" t="s">
        <v>23</v>
      </c>
      <c r="D10" s="8" t="s">
        <v>24</v>
      </c>
      <c r="E10" s="9"/>
      <c r="F10" s="10">
        <v>123</v>
      </c>
      <c r="G10" s="10"/>
      <c r="H10" s="10"/>
      <c r="I10" s="14">
        <f>VLOOKUP(C10,'[1]总表'!$E$3:$L$80,8,0)</f>
        <v>74.96</v>
      </c>
      <c r="J10" s="10"/>
      <c r="K10" s="14">
        <f t="shared" si="0"/>
        <v>66.884</v>
      </c>
      <c r="L10" s="10">
        <v>3</v>
      </c>
    </row>
    <row r="11" spans="1:12" ht="21" customHeight="1">
      <c r="A11" s="7" t="s">
        <v>25</v>
      </c>
      <c r="B11" s="7" t="s">
        <v>26</v>
      </c>
      <c r="C11" s="7" t="s">
        <v>27</v>
      </c>
      <c r="D11" s="8" t="s">
        <v>28</v>
      </c>
      <c r="E11" s="9"/>
      <c r="F11" s="10">
        <v>137</v>
      </c>
      <c r="G11" s="10"/>
      <c r="H11" s="10"/>
      <c r="I11" s="14">
        <f>VLOOKUP(C11,'[1]总表'!$E$3:$L$80,8,0)</f>
        <v>81.5</v>
      </c>
      <c r="J11" s="10"/>
      <c r="K11" s="14">
        <f t="shared" si="0"/>
        <v>73.7</v>
      </c>
      <c r="L11" s="10">
        <v>1</v>
      </c>
    </row>
    <row r="12" spans="1:12" ht="21" customHeight="1">
      <c r="A12" s="7" t="s">
        <v>25</v>
      </c>
      <c r="B12" s="7" t="s">
        <v>26</v>
      </c>
      <c r="C12" s="7" t="s">
        <v>29</v>
      </c>
      <c r="D12" s="8" t="s">
        <v>30</v>
      </c>
      <c r="E12" s="9"/>
      <c r="F12" s="10">
        <v>127.5</v>
      </c>
      <c r="G12" s="10"/>
      <c r="H12" s="10"/>
      <c r="I12" s="14">
        <f>VLOOKUP(C12,'[1]总表'!$E$3:$L$80,8,0)</f>
        <v>77</v>
      </c>
      <c r="J12" s="10"/>
      <c r="K12" s="14">
        <f t="shared" si="0"/>
        <v>69.05</v>
      </c>
      <c r="L12" s="10">
        <v>2</v>
      </c>
    </row>
    <row r="13" spans="1:12" ht="21" customHeight="1">
      <c r="A13" s="7" t="s">
        <v>25</v>
      </c>
      <c r="B13" s="7" t="s">
        <v>26</v>
      </c>
      <c r="C13" s="7" t="s">
        <v>31</v>
      </c>
      <c r="D13" s="8" t="s">
        <v>28</v>
      </c>
      <c r="E13" s="9"/>
      <c r="F13" s="10">
        <v>124</v>
      </c>
      <c r="G13" s="10"/>
      <c r="H13" s="10"/>
      <c r="I13" s="14">
        <f>VLOOKUP(C13,'[1]总表'!$E$3:$L$80,8,0)</f>
        <v>77.50000000000001</v>
      </c>
      <c r="J13" s="10"/>
      <c r="K13" s="14">
        <f t="shared" si="0"/>
        <v>68.2</v>
      </c>
      <c r="L13" s="10">
        <v>3</v>
      </c>
    </row>
    <row r="14" spans="1:12" ht="21" customHeight="1">
      <c r="A14" s="7" t="s">
        <v>25</v>
      </c>
      <c r="B14" s="7" t="s">
        <v>32</v>
      </c>
      <c r="C14" s="7" t="s">
        <v>33</v>
      </c>
      <c r="D14" s="8" t="s">
        <v>34</v>
      </c>
      <c r="E14" s="9"/>
      <c r="F14" s="10">
        <v>143.5</v>
      </c>
      <c r="G14" s="10"/>
      <c r="H14" s="10"/>
      <c r="I14" s="14">
        <f>VLOOKUP(C14,'[1]总表'!$E$3:$L$80,8,0)</f>
        <v>79.52</v>
      </c>
      <c r="J14" s="10"/>
      <c r="K14" s="14">
        <f t="shared" si="0"/>
        <v>74.858</v>
      </c>
      <c r="L14" s="10">
        <v>1</v>
      </c>
    </row>
    <row r="15" spans="1:12" ht="21" customHeight="1">
      <c r="A15" s="7" t="s">
        <v>25</v>
      </c>
      <c r="B15" s="7" t="s">
        <v>32</v>
      </c>
      <c r="C15" s="7" t="s">
        <v>35</v>
      </c>
      <c r="D15" s="8" t="s">
        <v>36</v>
      </c>
      <c r="E15" s="9"/>
      <c r="F15" s="10">
        <v>140.5</v>
      </c>
      <c r="G15" s="10"/>
      <c r="H15" s="10"/>
      <c r="I15" s="14">
        <f>VLOOKUP(C15,'[1]总表'!$E$3:$L$80,8,0)</f>
        <v>79.6</v>
      </c>
      <c r="J15" s="10"/>
      <c r="K15" s="14">
        <f t="shared" si="0"/>
        <v>73.99</v>
      </c>
      <c r="L15" s="10">
        <v>2</v>
      </c>
    </row>
    <row r="16" spans="1:12" ht="21" customHeight="1">
      <c r="A16" s="7" t="s">
        <v>25</v>
      </c>
      <c r="B16" s="7" t="s">
        <v>32</v>
      </c>
      <c r="C16" s="7" t="s">
        <v>37</v>
      </c>
      <c r="D16" s="8" t="s">
        <v>38</v>
      </c>
      <c r="E16" s="9"/>
      <c r="F16" s="10">
        <v>136.5</v>
      </c>
      <c r="G16" s="10"/>
      <c r="H16" s="10"/>
      <c r="I16" s="14">
        <f>VLOOKUP(C16,'[1]总表'!$E$3:$L$80,8,0)</f>
        <v>78.8</v>
      </c>
      <c r="J16" s="10"/>
      <c r="K16" s="14">
        <f t="shared" si="0"/>
        <v>72.47</v>
      </c>
      <c r="L16" s="10">
        <v>3</v>
      </c>
    </row>
    <row r="17" spans="1:12" ht="27.75" customHeight="1">
      <c r="A17" s="7" t="s">
        <v>39</v>
      </c>
      <c r="B17" s="7" t="s">
        <v>40</v>
      </c>
      <c r="C17" s="7" t="s">
        <v>41</v>
      </c>
      <c r="D17" s="8" t="s">
        <v>42</v>
      </c>
      <c r="E17" s="10"/>
      <c r="F17" s="10">
        <v>131.5</v>
      </c>
      <c r="G17" s="10"/>
      <c r="H17" s="10"/>
      <c r="I17" s="14">
        <f>VLOOKUP(C17,'[1]总表'!$E$3:$L$80,8,0)</f>
        <v>85.92</v>
      </c>
      <c r="J17" s="10"/>
      <c r="K17" s="14">
        <f t="shared" si="0"/>
        <v>73.818</v>
      </c>
      <c r="L17" s="10">
        <v>1</v>
      </c>
    </row>
    <row r="18" spans="1:12" ht="20.25" customHeight="1">
      <c r="A18" s="7" t="s">
        <v>39</v>
      </c>
      <c r="B18" s="7" t="s">
        <v>40</v>
      </c>
      <c r="C18" s="7" t="s">
        <v>43</v>
      </c>
      <c r="D18" s="8" t="s">
        <v>14</v>
      </c>
      <c r="E18" s="9"/>
      <c r="F18" s="10">
        <v>135</v>
      </c>
      <c r="G18" s="10"/>
      <c r="H18" s="10"/>
      <c r="I18" s="14">
        <f>VLOOKUP(C18,'[1]总表'!$E$3:$L$80,8,0)</f>
        <v>82.52</v>
      </c>
      <c r="J18" s="10"/>
      <c r="K18" s="14">
        <f t="shared" si="0"/>
        <v>73.50800000000001</v>
      </c>
      <c r="L18" s="10">
        <v>2</v>
      </c>
    </row>
    <row r="19" spans="1:12" ht="29.25" customHeight="1">
      <c r="A19" s="7" t="s">
        <v>39</v>
      </c>
      <c r="B19" s="7" t="s">
        <v>40</v>
      </c>
      <c r="C19" s="7" t="s">
        <v>44</v>
      </c>
      <c r="D19" s="8" t="s">
        <v>42</v>
      </c>
      <c r="E19" s="10"/>
      <c r="F19" s="10">
        <v>132.5</v>
      </c>
      <c r="G19" s="10"/>
      <c r="H19" s="10"/>
      <c r="I19" s="14">
        <f>VLOOKUP(C19,'[1]总表'!$E$3:$L$80,8,0)</f>
        <v>76.10000000000001</v>
      </c>
      <c r="J19" s="10"/>
      <c r="K19" s="14">
        <f t="shared" si="0"/>
        <v>70.19</v>
      </c>
      <c r="L19" s="10">
        <v>3</v>
      </c>
    </row>
    <row r="20" spans="1:12" ht="21" customHeight="1">
      <c r="A20" s="7" t="s">
        <v>45</v>
      </c>
      <c r="B20" s="7" t="s">
        <v>46</v>
      </c>
      <c r="C20" s="7" t="s">
        <v>47</v>
      </c>
      <c r="D20" s="8" t="s">
        <v>48</v>
      </c>
      <c r="E20" s="10"/>
      <c r="F20" s="10">
        <v>143</v>
      </c>
      <c r="G20" s="10"/>
      <c r="H20" s="10"/>
      <c r="I20" s="14">
        <f>VLOOKUP(C20,'[1]总表'!$E$3:$L$80,8,0)</f>
        <v>84.40000000000002</v>
      </c>
      <c r="J20" s="10"/>
      <c r="K20" s="14">
        <f t="shared" si="0"/>
        <v>76.66000000000001</v>
      </c>
      <c r="L20" s="10">
        <v>1</v>
      </c>
    </row>
    <row r="21" spans="1:12" ht="21" customHeight="1">
      <c r="A21" s="7" t="s">
        <v>45</v>
      </c>
      <c r="B21" s="7" t="s">
        <v>46</v>
      </c>
      <c r="C21" s="7" t="s">
        <v>49</v>
      </c>
      <c r="D21" s="8" t="s">
        <v>48</v>
      </c>
      <c r="E21" s="10"/>
      <c r="F21" s="10">
        <v>146.5</v>
      </c>
      <c r="G21" s="10"/>
      <c r="H21" s="10"/>
      <c r="I21" s="14">
        <f>VLOOKUP(C21,'[1]总表'!$E$3:$L$80,8,0)</f>
        <v>76.18</v>
      </c>
      <c r="J21" s="10"/>
      <c r="K21" s="14">
        <f t="shared" si="0"/>
        <v>74.422</v>
      </c>
      <c r="L21" s="10">
        <v>2</v>
      </c>
    </row>
    <row r="22" spans="1:12" ht="21" customHeight="1">
      <c r="A22" s="7" t="s">
        <v>45</v>
      </c>
      <c r="B22" s="7" t="s">
        <v>46</v>
      </c>
      <c r="C22" s="7" t="s">
        <v>50</v>
      </c>
      <c r="D22" s="8" t="s">
        <v>51</v>
      </c>
      <c r="E22" s="10"/>
      <c r="F22" s="10">
        <v>138.5</v>
      </c>
      <c r="G22" s="10"/>
      <c r="H22" s="10"/>
      <c r="I22" s="14">
        <f>VLOOKUP(C22,'[1]总表'!$E$3:$L$80,8,0)</f>
        <v>78.6</v>
      </c>
      <c r="J22" s="10"/>
      <c r="K22" s="14">
        <f t="shared" si="0"/>
        <v>72.99</v>
      </c>
      <c r="L22" s="10">
        <v>3</v>
      </c>
    </row>
    <row r="23" spans="1:12" ht="21" customHeight="1">
      <c r="A23" s="7" t="s">
        <v>52</v>
      </c>
      <c r="B23" s="7" t="s">
        <v>53</v>
      </c>
      <c r="C23" s="7" t="s">
        <v>54</v>
      </c>
      <c r="D23" s="8" t="s">
        <v>48</v>
      </c>
      <c r="E23" s="10"/>
      <c r="F23" s="10">
        <v>137.5</v>
      </c>
      <c r="G23" s="10"/>
      <c r="H23" s="10"/>
      <c r="I23" s="14">
        <f>VLOOKUP(C23,'[1]总表'!$E$3:$L$80,8,0)</f>
        <v>78.4</v>
      </c>
      <c r="J23" s="10"/>
      <c r="K23" s="14">
        <f t="shared" si="0"/>
        <v>72.61</v>
      </c>
      <c r="L23" s="10">
        <v>1</v>
      </c>
    </row>
    <row r="24" spans="1:12" ht="21" customHeight="1">
      <c r="A24" s="7" t="s">
        <v>52</v>
      </c>
      <c r="B24" s="7" t="s">
        <v>53</v>
      </c>
      <c r="C24" s="7" t="s">
        <v>55</v>
      </c>
      <c r="D24" s="8" t="s">
        <v>48</v>
      </c>
      <c r="E24" s="10"/>
      <c r="F24" s="10">
        <v>131.5</v>
      </c>
      <c r="G24" s="10"/>
      <c r="H24" s="10"/>
      <c r="I24" s="14">
        <f>VLOOKUP(C24,'[1]总表'!$E$3:$L$80,8,0)</f>
        <v>82.82000000000001</v>
      </c>
      <c r="J24" s="10"/>
      <c r="K24" s="14">
        <f t="shared" si="0"/>
        <v>72.578</v>
      </c>
      <c r="L24" s="10">
        <v>2</v>
      </c>
    </row>
    <row r="25" spans="1:12" ht="21" customHeight="1">
      <c r="A25" s="7" t="s">
        <v>52</v>
      </c>
      <c r="B25" s="7" t="s">
        <v>53</v>
      </c>
      <c r="C25" s="7" t="s">
        <v>56</v>
      </c>
      <c r="D25" s="8" t="s">
        <v>48</v>
      </c>
      <c r="E25" s="10"/>
      <c r="F25" s="10">
        <v>133.5</v>
      </c>
      <c r="G25" s="10"/>
      <c r="H25" s="10"/>
      <c r="I25" s="14">
        <f>VLOOKUP(C25,'[1]总表'!$E$3:$L$80,8,0)</f>
        <v>81.00000000000001</v>
      </c>
      <c r="J25" s="10"/>
      <c r="K25" s="14">
        <f t="shared" si="0"/>
        <v>72.45</v>
      </c>
      <c r="L25" s="10">
        <v>3</v>
      </c>
    </row>
    <row r="26" spans="1:12" ht="21" customHeight="1">
      <c r="A26" s="7" t="s">
        <v>57</v>
      </c>
      <c r="B26" s="7" t="s">
        <v>58</v>
      </c>
      <c r="C26" s="7" t="s">
        <v>59</v>
      </c>
      <c r="D26" s="8" t="s">
        <v>34</v>
      </c>
      <c r="E26" s="10"/>
      <c r="F26" s="10">
        <v>127</v>
      </c>
      <c r="G26" s="10"/>
      <c r="H26" s="10"/>
      <c r="I26" s="14">
        <f>VLOOKUP(C26,'[1]总表'!$E$3:$L$80,8,0)</f>
        <v>78.69999999999999</v>
      </c>
      <c r="J26" s="10"/>
      <c r="K26" s="14">
        <f t="shared" si="0"/>
        <v>69.58</v>
      </c>
      <c r="L26" s="10">
        <v>1</v>
      </c>
    </row>
    <row r="27" spans="1:12" ht="21" customHeight="1">
      <c r="A27" s="7" t="s">
        <v>57</v>
      </c>
      <c r="B27" s="7" t="s">
        <v>58</v>
      </c>
      <c r="C27" s="7" t="s">
        <v>60</v>
      </c>
      <c r="D27" s="8" t="s">
        <v>34</v>
      </c>
      <c r="E27" s="10"/>
      <c r="F27" s="10">
        <v>126</v>
      </c>
      <c r="G27" s="10"/>
      <c r="H27" s="10"/>
      <c r="I27" s="14">
        <f>VLOOKUP(C27,'[1]总表'!$E$3:$L$80,8,0)</f>
        <v>77.39999999999999</v>
      </c>
      <c r="J27" s="10"/>
      <c r="K27" s="14">
        <f t="shared" si="0"/>
        <v>68.75999999999999</v>
      </c>
      <c r="L27" s="10">
        <v>2</v>
      </c>
    </row>
    <row r="28" spans="1:12" ht="21" customHeight="1">
      <c r="A28" s="7" t="s">
        <v>57</v>
      </c>
      <c r="B28" s="7" t="s">
        <v>58</v>
      </c>
      <c r="C28" s="7" t="s">
        <v>61</v>
      </c>
      <c r="D28" s="8" t="s">
        <v>34</v>
      </c>
      <c r="E28" s="10"/>
      <c r="F28" s="10">
        <v>126</v>
      </c>
      <c r="G28" s="10"/>
      <c r="H28" s="10"/>
      <c r="I28" s="14">
        <f>VLOOKUP(C28,'[1]总表'!$E$3:$L$80,8,0)</f>
        <v>75.2</v>
      </c>
      <c r="J28" s="10"/>
      <c r="K28" s="14">
        <f t="shared" si="0"/>
        <v>67.88</v>
      </c>
      <c r="L28" s="10">
        <v>3</v>
      </c>
    </row>
    <row r="29" spans="1:12" ht="21" customHeight="1">
      <c r="A29" s="7" t="s">
        <v>57</v>
      </c>
      <c r="B29" s="7" t="s">
        <v>40</v>
      </c>
      <c r="C29" s="7" t="s">
        <v>62</v>
      </c>
      <c r="D29" s="8" t="s">
        <v>28</v>
      </c>
      <c r="E29" s="10"/>
      <c r="F29" s="10">
        <v>142</v>
      </c>
      <c r="G29" s="10"/>
      <c r="H29" s="10"/>
      <c r="I29" s="14">
        <f>VLOOKUP(C29,'[1]总表'!$E$3:$L$80,8,0)</f>
        <v>77.5</v>
      </c>
      <c r="J29" s="10"/>
      <c r="K29" s="14">
        <f t="shared" si="0"/>
        <v>73.6</v>
      </c>
      <c r="L29" s="10">
        <v>1</v>
      </c>
    </row>
    <row r="30" spans="1:12" ht="21" customHeight="1">
      <c r="A30" s="7" t="s">
        <v>57</v>
      </c>
      <c r="B30" s="7" t="s">
        <v>40</v>
      </c>
      <c r="C30" s="7" t="s">
        <v>63</v>
      </c>
      <c r="D30" s="8" t="s">
        <v>64</v>
      </c>
      <c r="E30" s="10"/>
      <c r="F30" s="10">
        <v>139.5</v>
      </c>
      <c r="G30" s="10"/>
      <c r="H30" s="10"/>
      <c r="I30" s="14">
        <f>VLOOKUP(C30,'[1]总表'!$E$3:$L$80,8,0)</f>
        <v>77</v>
      </c>
      <c r="J30" s="10"/>
      <c r="K30" s="14">
        <f t="shared" si="0"/>
        <v>72.65</v>
      </c>
      <c r="L30" s="10">
        <v>2</v>
      </c>
    </row>
    <row r="31" spans="1:12" ht="21" customHeight="1">
      <c r="A31" s="7" t="s">
        <v>57</v>
      </c>
      <c r="B31" s="7" t="s">
        <v>40</v>
      </c>
      <c r="C31" s="7" t="s">
        <v>65</v>
      </c>
      <c r="D31" s="8" t="s">
        <v>28</v>
      </c>
      <c r="E31" s="10"/>
      <c r="F31" s="10">
        <v>133</v>
      </c>
      <c r="G31" s="10"/>
      <c r="H31" s="10"/>
      <c r="I31" s="14">
        <f>VLOOKUP(C31,'[1]总表'!$E$3:$L$80,8,0)</f>
        <v>73.00000000000001</v>
      </c>
      <c r="J31" s="10"/>
      <c r="K31" s="14">
        <f t="shared" si="0"/>
        <v>69.10000000000001</v>
      </c>
      <c r="L31" s="10">
        <v>3</v>
      </c>
    </row>
    <row r="32" spans="1:12" ht="21" customHeight="1">
      <c r="A32" s="7" t="s">
        <v>66</v>
      </c>
      <c r="B32" s="7" t="s">
        <v>40</v>
      </c>
      <c r="C32" s="7" t="s">
        <v>67</v>
      </c>
      <c r="D32" s="11" t="s">
        <v>68</v>
      </c>
      <c r="E32" s="10"/>
      <c r="F32" s="10">
        <v>135</v>
      </c>
      <c r="G32" s="10"/>
      <c r="H32" s="10"/>
      <c r="I32" s="14">
        <f>VLOOKUP(C32,'[1]总表'!$E$3:$L$80,8,0)</f>
        <v>77.8</v>
      </c>
      <c r="J32" s="10"/>
      <c r="K32" s="14">
        <f t="shared" si="0"/>
        <v>71.62</v>
      </c>
      <c r="L32" s="10">
        <v>1</v>
      </c>
    </row>
    <row r="33" spans="1:12" ht="21" customHeight="1">
      <c r="A33" s="7" t="s">
        <v>66</v>
      </c>
      <c r="B33" s="7" t="s">
        <v>40</v>
      </c>
      <c r="C33" s="7" t="s">
        <v>69</v>
      </c>
      <c r="D33" s="11" t="s">
        <v>70</v>
      </c>
      <c r="E33" s="10"/>
      <c r="F33" s="10">
        <v>133.5</v>
      </c>
      <c r="G33" s="10"/>
      <c r="H33" s="10"/>
      <c r="I33" s="14">
        <f>VLOOKUP(C33,'[1]总表'!$E$3:$L$80,8,0)</f>
        <v>78.1</v>
      </c>
      <c r="J33" s="10"/>
      <c r="K33" s="14">
        <f t="shared" si="0"/>
        <v>71.28999999999999</v>
      </c>
      <c r="L33" s="10">
        <v>2</v>
      </c>
    </row>
    <row r="34" spans="1:12" ht="21" customHeight="1">
      <c r="A34" s="7" t="s">
        <v>66</v>
      </c>
      <c r="B34" s="7" t="s">
        <v>40</v>
      </c>
      <c r="C34" s="7" t="s">
        <v>71</v>
      </c>
      <c r="D34" s="12" t="s">
        <v>72</v>
      </c>
      <c r="E34" s="10"/>
      <c r="F34" s="10">
        <v>132.5</v>
      </c>
      <c r="G34" s="10"/>
      <c r="H34" s="10"/>
      <c r="I34" s="14">
        <f>VLOOKUP(C34,'[1]总表'!$E$3:$L$80,8,0)</f>
        <v>76.7</v>
      </c>
      <c r="J34" s="10"/>
      <c r="K34" s="14">
        <f t="shared" si="0"/>
        <v>70.43</v>
      </c>
      <c r="L34" s="10">
        <v>3</v>
      </c>
    </row>
    <row r="35" spans="1:12" ht="21" customHeight="1">
      <c r="A35" s="7" t="s">
        <v>66</v>
      </c>
      <c r="B35" s="7" t="s">
        <v>58</v>
      </c>
      <c r="C35" s="7" t="s">
        <v>73</v>
      </c>
      <c r="D35" s="11" t="s">
        <v>34</v>
      </c>
      <c r="E35" s="10"/>
      <c r="F35" s="10">
        <v>137.5</v>
      </c>
      <c r="G35" s="10"/>
      <c r="H35" s="10"/>
      <c r="I35" s="14">
        <f>VLOOKUP(C35,'[1]总表'!$E$3:$L$80,8,0)</f>
        <v>75.6</v>
      </c>
      <c r="J35" s="10"/>
      <c r="K35" s="14">
        <f t="shared" si="0"/>
        <v>71.49</v>
      </c>
      <c r="L35" s="10">
        <v>1</v>
      </c>
    </row>
    <row r="36" spans="1:12" ht="21" customHeight="1">
      <c r="A36" s="7" t="s">
        <v>66</v>
      </c>
      <c r="B36" s="7" t="s">
        <v>58</v>
      </c>
      <c r="C36" s="7" t="s">
        <v>74</v>
      </c>
      <c r="D36" s="11" t="s">
        <v>34</v>
      </c>
      <c r="E36" s="10"/>
      <c r="F36" s="10">
        <v>135.5</v>
      </c>
      <c r="G36" s="10"/>
      <c r="H36" s="10"/>
      <c r="I36" s="14">
        <f>VLOOKUP(C36,'[1]总表'!$E$3:$L$80,8,0)</f>
        <v>71.2</v>
      </c>
      <c r="J36" s="10"/>
      <c r="K36" s="14">
        <f t="shared" si="0"/>
        <v>69.13</v>
      </c>
      <c r="L36" s="10">
        <v>2</v>
      </c>
    </row>
    <row r="37" spans="1:12" ht="21" customHeight="1">
      <c r="A37" s="7" t="s">
        <v>66</v>
      </c>
      <c r="B37" s="7" t="s">
        <v>58</v>
      </c>
      <c r="C37" s="7" t="s">
        <v>75</v>
      </c>
      <c r="D37" s="11" t="s">
        <v>34</v>
      </c>
      <c r="E37" s="10"/>
      <c r="F37" s="10">
        <v>132</v>
      </c>
      <c r="G37" s="10"/>
      <c r="H37" s="10"/>
      <c r="I37" s="14">
        <f>VLOOKUP(C37,'[1]总表'!$E$3:$L$80,8,0)</f>
        <v>73.69999999999999</v>
      </c>
      <c r="J37" s="10"/>
      <c r="K37" s="14">
        <f t="shared" si="0"/>
        <v>69.08</v>
      </c>
      <c r="L37" s="10">
        <v>3</v>
      </c>
    </row>
    <row r="38" spans="1:12" ht="21" customHeight="1">
      <c r="A38" s="7" t="s">
        <v>76</v>
      </c>
      <c r="B38" s="7" t="s">
        <v>40</v>
      </c>
      <c r="C38" s="7" t="s">
        <v>77</v>
      </c>
      <c r="D38" s="11" t="s">
        <v>78</v>
      </c>
      <c r="E38" s="9"/>
      <c r="F38" s="10">
        <v>134.5</v>
      </c>
      <c r="G38" s="10"/>
      <c r="H38" s="10"/>
      <c r="I38" s="14">
        <f>VLOOKUP(C38,'[1]总表'!$E$3:$L$80,8,0)</f>
        <v>79.49999999999999</v>
      </c>
      <c r="J38" s="10"/>
      <c r="K38" s="14">
        <f t="shared" si="0"/>
        <v>72.15</v>
      </c>
      <c r="L38" s="10">
        <v>1</v>
      </c>
    </row>
    <row r="39" spans="1:12" ht="21" customHeight="1">
      <c r="A39" s="7" t="s">
        <v>76</v>
      </c>
      <c r="B39" s="7" t="s">
        <v>40</v>
      </c>
      <c r="C39" s="7" t="s">
        <v>79</v>
      </c>
      <c r="D39" s="11" t="s">
        <v>78</v>
      </c>
      <c r="E39" s="9"/>
      <c r="F39" s="10">
        <v>130.5</v>
      </c>
      <c r="G39" s="10"/>
      <c r="H39" s="10"/>
      <c r="I39" s="14">
        <f>VLOOKUP(C39,'[1]总表'!$E$3:$L$80,8,0)</f>
        <v>81.89999999999999</v>
      </c>
      <c r="J39" s="10"/>
      <c r="K39" s="14">
        <f t="shared" si="0"/>
        <v>71.91</v>
      </c>
      <c r="L39" s="10">
        <v>2</v>
      </c>
    </row>
    <row r="40" spans="1:12" ht="21" customHeight="1">
      <c r="A40" s="7" t="s">
        <v>76</v>
      </c>
      <c r="B40" s="7" t="s">
        <v>40</v>
      </c>
      <c r="C40" s="7" t="s">
        <v>80</v>
      </c>
      <c r="D40" s="11" t="s">
        <v>81</v>
      </c>
      <c r="E40" s="9"/>
      <c r="F40" s="10">
        <v>127.5</v>
      </c>
      <c r="G40" s="10"/>
      <c r="H40" s="10"/>
      <c r="I40" s="14">
        <f>VLOOKUP(C40,'[1]总表'!$E$3:$L$80,8,0)</f>
        <v>77.2</v>
      </c>
      <c r="J40" s="10"/>
      <c r="K40" s="14">
        <f t="shared" si="0"/>
        <v>69.13</v>
      </c>
      <c r="L40" s="10">
        <v>3</v>
      </c>
    </row>
    <row r="41" spans="1:12" ht="21" customHeight="1">
      <c r="A41" s="7" t="s">
        <v>76</v>
      </c>
      <c r="B41" s="7" t="s">
        <v>40</v>
      </c>
      <c r="C41" s="7" t="s">
        <v>82</v>
      </c>
      <c r="D41" s="11" t="s">
        <v>81</v>
      </c>
      <c r="E41" s="9"/>
      <c r="F41" s="10">
        <v>128.5</v>
      </c>
      <c r="G41" s="10"/>
      <c r="H41" s="10"/>
      <c r="I41" s="14">
        <f>VLOOKUP(C41,'[1]总表'!$E$3:$L$80,8,0)</f>
        <v>75.10000000000001</v>
      </c>
      <c r="J41" s="10"/>
      <c r="K41" s="14">
        <f t="shared" si="0"/>
        <v>68.59</v>
      </c>
      <c r="L41" s="10">
        <v>4</v>
      </c>
    </row>
    <row r="42" spans="1:12" ht="21" customHeight="1">
      <c r="A42" s="7" t="s">
        <v>76</v>
      </c>
      <c r="B42" s="7" t="s">
        <v>40</v>
      </c>
      <c r="C42" s="7" t="s">
        <v>83</v>
      </c>
      <c r="D42" s="11" t="s">
        <v>81</v>
      </c>
      <c r="E42" s="9"/>
      <c r="F42" s="10">
        <v>129</v>
      </c>
      <c r="G42" s="10"/>
      <c r="H42" s="10"/>
      <c r="I42" s="14">
        <f>VLOOKUP(C42,'[1]总表'!$E$3:$L$80,8,0)</f>
        <v>74.6</v>
      </c>
      <c r="J42" s="10"/>
      <c r="K42" s="14">
        <f t="shared" si="0"/>
        <v>68.53999999999999</v>
      </c>
      <c r="L42" s="10">
        <v>5</v>
      </c>
    </row>
    <row r="43" spans="1:12" ht="21" customHeight="1">
      <c r="A43" s="7" t="s">
        <v>76</v>
      </c>
      <c r="B43" s="7" t="s">
        <v>40</v>
      </c>
      <c r="C43" s="7" t="s">
        <v>84</v>
      </c>
      <c r="D43" s="11" t="s">
        <v>78</v>
      </c>
      <c r="E43" s="9"/>
      <c r="F43" s="10">
        <v>129.5</v>
      </c>
      <c r="G43" s="10"/>
      <c r="H43" s="10"/>
      <c r="I43" s="14">
        <f>VLOOKUP(C43,'[1]总表'!$E$3:$L$80,8,0)</f>
        <v>72.89999999999999</v>
      </c>
      <c r="J43" s="10"/>
      <c r="K43" s="14">
        <f t="shared" si="0"/>
        <v>68.00999999999999</v>
      </c>
      <c r="L43" s="10">
        <v>6</v>
      </c>
    </row>
    <row r="44" spans="1:12" ht="21" customHeight="1">
      <c r="A44" s="7" t="s">
        <v>85</v>
      </c>
      <c r="B44" s="7" t="s">
        <v>40</v>
      </c>
      <c r="C44" s="7" t="s">
        <v>86</v>
      </c>
      <c r="D44" s="11" t="s">
        <v>87</v>
      </c>
      <c r="E44" s="10"/>
      <c r="F44" s="10">
        <v>140</v>
      </c>
      <c r="G44" s="10"/>
      <c r="H44" s="10"/>
      <c r="I44" s="14">
        <f>VLOOKUP(C44,'[1]总表'!$E$3:$L$80,8,0)</f>
        <v>83.4</v>
      </c>
      <c r="J44" s="10"/>
      <c r="K44" s="14">
        <f t="shared" si="0"/>
        <v>75.36000000000001</v>
      </c>
      <c r="L44" s="10">
        <v>1</v>
      </c>
    </row>
    <row r="45" spans="1:12" ht="21" customHeight="1">
      <c r="A45" s="7" t="s">
        <v>85</v>
      </c>
      <c r="B45" s="7" t="s">
        <v>40</v>
      </c>
      <c r="C45" s="7" t="s">
        <v>88</v>
      </c>
      <c r="D45" s="11" t="s">
        <v>89</v>
      </c>
      <c r="E45" s="10"/>
      <c r="F45" s="10">
        <v>135.5</v>
      </c>
      <c r="G45" s="10"/>
      <c r="H45" s="10"/>
      <c r="I45" s="14">
        <f>VLOOKUP(C45,'[1]总表'!$E$3:$L$80,8,0)</f>
        <v>81.99999999999999</v>
      </c>
      <c r="J45" s="10"/>
      <c r="K45" s="14">
        <f t="shared" si="0"/>
        <v>73.44999999999999</v>
      </c>
      <c r="L45" s="10">
        <v>2</v>
      </c>
    </row>
    <row r="46" spans="1:12" ht="21" customHeight="1">
      <c r="A46" s="7" t="s">
        <v>85</v>
      </c>
      <c r="B46" s="7" t="s">
        <v>40</v>
      </c>
      <c r="C46" s="7" t="s">
        <v>90</v>
      </c>
      <c r="D46" s="11" t="s">
        <v>91</v>
      </c>
      <c r="E46" s="10"/>
      <c r="F46" s="10">
        <v>137</v>
      </c>
      <c r="G46" s="10"/>
      <c r="H46" s="10"/>
      <c r="I46" s="14">
        <f>VLOOKUP(C46,'[1]总表'!$E$3:$L$80,8,0)</f>
        <v>78</v>
      </c>
      <c r="J46" s="10"/>
      <c r="K46" s="14">
        <f t="shared" si="0"/>
        <v>72.30000000000001</v>
      </c>
      <c r="L46" s="10">
        <v>3</v>
      </c>
    </row>
    <row r="47" spans="1:12" ht="21" customHeight="1">
      <c r="A47" s="7" t="s">
        <v>92</v>
      </c>
      <c r="B47" s="7" t="s">
        <v>93</v>
      </c>
      <c r="C47" s="7" t="s">
        <v>94</v>
      </c>
      <c r="D47" s="11" t="s">
        <v>95</v>
      </c>
      <c r="E47" s="10"/>
      <c r="F47" s="10">
        <v>138</v>
      </c>
      <c r="G47" s="10"/>
      <c r="H47" s="10"/>
      <c r="I47" s="14">
        <f>VLOOKUP(C47,'[1]总表'!$E$3:$L$80,8,0)</f>
        <v>80.39999999999999</v>
      </c>
      <c r="J47" s="10"/>
      <c r="K47" s="14">
        <f t="shared" si="0"/>
        <v>73.56</v>
      </c>
      <c r="L47" s="10">
        <v>1</v>
      </c>
    </row>
    <row r="48" spans="1:12" ht="21" customHeight="1">
      <c r="A48" s="7" t="s">
        <v>92</v>
      </c>
      <c r="B48" s="7" t="s">
        <v>93</v>
      </c>
      <c r="C48" s="7" t="s">
        <v>96</v>
      </c>
      <c r="D48" s="11" t="s">
        <v>97</v>
      </c>
      <c r="E48" s="10"/>
      <c r="F48" s="10">
        <v>134</v>
      </c>
      <c r="G48" s="10"/>
      <c r="H48" s="10"/>
      <c r="I48" s="14">
        <f>VLOOKUP(C48,'[1]总表'!$E$3:$L$80,8,0)</f>
        <v>79.50000000000001</v>
      </c>
      <c r="J48" s="10"/>
      <c r="K48" s="14">
        <f t="shared" si="0"/>
        <v>72</v>
      </c>
      <c r="L48" s="10">
        <v>2</v>
      </c>
    </row>
    <row r="49" spans="1:12" ht="21" customHeight="1">
      <c r="A49" s="7" t="s">
        <v>92</v>
      </c>
      <c r="B49" s="7" t="s">
        <v>93</v>
      </c>
      <c r="C49" s="7" t="s">
        <v>98</v>
      </c>
      <c r="D49" s="11" t="s">
        <v>95</v>
      </c>
      <c r="E49" s="10"/>
      <c r="F49" s="10">
        <v>129.5</v>
      </c>
      <c r="G49" s="10"/>
      <c r="H49" s="10"/>
      <c r="I49" s="14">
        <f>VLOOKUP(C49,'[1]总表'!$E$3:$L$80,8,0)</f>
        <v>78</v>
      </c>
      <c r="J49" s="10"/>
      <c r="K49" s="14">
        <f t="shared" si="0"/>
        <v>70.05000000000001</v>
      </c>
      <c r="L49" s="10">
        <v>3</v>
      </c>
    </row>
    <row r="50" spans="1:12" ht="21" customHeight="1">
      <c r="A50" s="7" t="s">
        <v>92</v>
      </c>
      <c r="B50" s="7" t="s">
        <v>99</v>
      </c>
      <c r="C50" s="7" t="s">
        <v>100</v>
      </c>
      <c r="D50" s="11" t="s">
        <v>101</v>
      </c>
      <c r="E50" s="10"/>
      <c r="F50" s="10">
        <v>129</v>
      </c>
      <c r="G50" s="10"/>
      <c r="H50" s="10"/>
      <c r="I50" s="14">
        <f>VLOOKUP(C50,'[1]总表'!$E$3:$L$80,8,0)</f>
        <v>81.1</v>
      </c>
      <c r="J50" s="10"/>
      <c r="K50" s="14">
        <f t="shared" si="0"/>
        <v>71.13999999999999</v>
      </c>
      <c r="L50" s="10">
        <v>1</v>
      </c>
    </row>
    <row r="51" spans="1:12" ht="21" customHeight="1">
      <c r="A51" s="7" t="s">
        <v>92</v>
      </c>
      <c r="B51" s="7" t="s">
        <v>99</v>
      </c>
      <c r="C51" s="7" t="s">
        <v>102</v>
      </c>
      <c r="D51" s="11" t="s">
        <v>103</v>
      </c>
      <c r="E51" s="10"/>
      <c r="F51" s="10">
        <v>128.5</v>
      </c>
      <c r="G51" s="10"/>
      <c r="H51" s="10"/>
      <c r="I51" s="14">
        <f>VLOOKUP(C51,'[1]总表'!$E$3:$L$80,8,0)</f>
        <v>77.3</v>
      </c>
      <c r="J51" s="10"/>
      <c r="K51" s="14">
        <f t="shared" si="0"/>
        <v>69.47</v>
      </c>
      <c r="L51" s="10">
        <v>2</v>
      </c>
    </row>
    <row r="52" spans="1:12" ht="21" customHeight="1">
      <c r="A52" s="7" t="s">
        <v>92</v>
      </c>
      <c r="B52" s="7" t="s">
        <v>99</v>
      </c>
      <c r="C52" s="7" t="s">
        <v>104</v>
      </c>
      <c r="D52" s="12" t="s">
        <v>105</v>
      </c>
      <c r="E52" s="10"/>
      <c r="F52" s="10">
        <v>107.5</v>
      </c>
      <c r="G52" s="10"/>
      <c r="H52" s="10"/>
      <c r="I52" s="14">
        <f>VLOOKUP(C52,'[1]总表'!$E$3:$L$80,8,0)</f>
        <v>83.10000000000001</v>
      </c>
      <c r="J52" s="10"/>
      <c r="K52" s="14">
        <f t="shared" si="0"/>
        <v>65.49000000000001</v>
      </c>
      <c r="L52" s="10">
        <v>3</v>
      </c>
    </row>
    <row r="53" spans="1:12" ht="21" customHeight="1">
      <c r="A53" s="7" t="s">
        <v>106</v>
      </c>
      <c r="B53" s="7" t="s">
        <v>107</v>
      </c>
      <c r="C53" s="7" t="s">
        <v>108</v>
      </c>
      <c r="D53" s="11" t="s">
        <v>109</v>
      </c>
      <c r="E53" s="9"/>
      <c r="F53" s="10">
        <v>138</v>
      </c>
      <c r="G53" s="10"/>
      <c r="H53" s="10"/>
      <c r="I53" s="14">
        <f>VLOOKUP(C53,'[1]总表'!$E$3:$L$80,8,0)</f>
        <v>83.39999999999999</v>
      </c>
      <c r="J53" s="10"/>
      <c r="K53" s="14">
        <f t="shared" si="0"/>
        <v>74.75999999999999</v>
      </c>
      <c r="L53" s="10">
        <v>1</v>
      </c>
    </row>
    <row r="54" spans="1:12" ht="21" customHeight="1">
      <c r="A54" s="7" t="s">
        <v>106</v>
      </c>
      <c r="B54" s="7" t="s">
        <v>107</v>
      </c>
      <c r="C54" s="7" t="s">
        <v>110</v>
      </c>
      <c r="D54" s="11" t="s">
        <v>109</v>
      </c>
      <c r="E54" s="9"/>
      <c r="F54" s="10">
        <v>136</v>
      </c>
      <c r="G54" s="10"/>
      <c r="H54" s="10"/>
      <c r="I54" s="14">
        <f>VLOOKUP(C54,'[1]总表'!$E$3:$L$80,8,0)</f>
        <v>81.99999999999999</v>
      </c>
      <c r="J54" s="10"/>
      <c r="K54" s="14">
        <f t="shared" si="0"/>
        <v>73.6</v>
      </c>
      <c r="L54" s="10">
        <v>2</v>
      </c>
    </row>
    <row r="55" spans="1:12" ht="21" customHeight="1">
      <c r="A55" s="7" t="s">
        <v>106</v>
      </c>
      <c r="B55" s="7" t="s">
        <v>107</v>
      </c>
      <c r="C55" s="7" t="s">
        <v>111</v>
      </c>
      <c r="D55" s="11" t="s">
        <v>112</v>
      </c>
      <c r="E55" s="9"/>
      <c r="F55" s="10">
        <v>135.5</v>
      </c>
      <c r="G55" s="10"/>
      <c r="H55" s="10"/>
      <c r="I55" s="14">
        <f>VLOOKUP(C55,'[1]总表'!$E$3:$L$80,8,0)</f>
        <v>30.200000000000003</v>
      </c>
      <c r="J55" s="10"/>
      <c r="K55" s="14">
        <f t="shared" si="0"/>
        <v>52.730000000000004</v>
      </c>
      <c r="L55" s="10">
        <v>3</v>
      </c>
    </row>
    <row r="56" spans="1:12" ht="21" customHeight="1">
      <c r="A56" s="7" t="s">
        <v>113</v>
      </c>
      <c r="B56" s="7" t="s">
        <v>114</v>
      </c>
      <c r="C56" s="7" t="s">
        <v>115</v>
      </c>
      <c r="D56" s="11" t="s">
        <v>34</v>
      </c>
      <c r="E56" s="10"/>
      <c r="F56" s="10">
        <v>142.5</v>
      </c>
      <c r="G56" s="10"/>
      <c r="H56" s="10"/>
      <c r="I56" s="14">
        <f>VLOOKUP(C56,'[1]总表'!$E$3:$L$80,8,0)</f>
        <v>82.1</v>
      </c>
      <c r="J56" s="10"/>
      <c r="K56" s="14">
        <f t="shared" si="0"/>
        <v>75.59</v>
      </c>
      <c r="L56" s="10">
        <v>1</v>
      </c>
    </row>
    <row r="57" spans="1:12" ht="21" customHeight="1">
      <c r="A57" s="7" t="s">
        <v>113</v>
      </c>
      <c r="B57" s="7" t="s">
        <v>114</v>
      </c>
      <c r="C57" s="7" t="s">
        <v>116</v>
      </c>
      <c r="D57" s="11" t="s">
        <v>34</v>
      </c>
      <c r="E57" s="10"/>
      <c r="F57" s="10">
        <v>136</v>
      </c>
      <c r="G57" s="10"/>
      <c r="H57" s="10"/>
      <c r="I57" s="14">
        <f>VLOOKUP(C57,'[1]总表'!$E$3:$L$80,8,0)</f>
        <v>81.5</v>
      </c>
      <c r="J57" s="10"/>
      <c r="K57" s="14">
        <f t="shared" si="0"/>
        <v>73.4</v>
      </c>
      <c r="L57" s="10">
        <v>2</v>
      </c>
    </row>
    <row r="58" spans="1:12" ht="21" customHeight="1">
      <c r="A58" s="7" t="s">
        <v>113</v>
      </c>
      <c r="B58" s="7" t="s">
        <v>114</v>
      </c>
      <c r="C58" s="7" t="s">
        <v>117</v>
      </c>
      <c r="D58" s="11" t="s">
        <v>118</v>
      </c>
      <c r="E58" s="10"/>
      <c r="F58" s="10">
        <v>134.5</v>
      </c>
      <c r="G58" s="10"/>
      <c r="H58" s="10"/>
      <c r="I58" s="14">
        <f>VLOOKUP(C58,'[1]总表'!$E$3:$L$80,8,0)</f>
        <v>77.5</v>
      </c>
      <c r="J58" s="10"/>
      <c r="K58" s="14">
        <f t="shared" si="0"/>
        <v>71.35</v>
      </c>
      <c r="L58" s="10">
        <v>3</v>
      </c>
    </row>
    <row r="59" spans="1:12" ht="23.25" customHeight="1">
      <c r="A59" s="7" t="s">
        <v>119</v>
      </c>
      <c r="B59" s="7" t="s">
        <v>40</v>
      </c>
      <c r="C59" s="7" t="s">
        <v>120</v>
      </c>
      <c r="D59" s="11" t="s">
        <v>121</v>
      </c>
      <c r="E59" s="9"/>
      <c r="F59" s="10">
        <v>131</v>
      </c>
      <c r="G59" s="10"/>
      <c r="H59" s="10"/>
      <c r="I59" s="14">
        <f>VLOOKUP(C59,'[1]总表'!$E$3:$L$80,8,0)</f>
        <v>82.5</v>
      </c>
      <c r="J59" s="10"/>
      <c r="K59" s="14">
        <f t="shared" si="0"/>
        <v>72.3</v>
      </c>
      <c r="L59" s="10">
        <v>1</v>
      </c>
    </row>
    <row r="60" spans="1:12" ht="21" customHeight="1">
      <c r="A60" s="7" t="s">
        <v>122</v>
      </c>
      <c r="B60" s="7" t="s">
        <v>123</v>
      </c>
      <c r="C60" s="7" t="s">
        <v>124</v>
      </c>
      <c r="D60" s="8" t="s">
        <v>125</v>
      </c>
      <c r="E60" s="10"/>
      <c r="F60" s="10">
        <v>132.5</v>
      </c>
      <c r="G60" s="10"/>
      <c r="H60" s="10"/>
      <c r="I60" s="14">
        <f>VLOOKUP(C60,'[1]总表'!$E$3:$L$80,8,0)</f>
        <v>82.76</v>
      </c>
      <c r="J60" s="10"/>
      <c r="K60" s="14">
        <f t="shared" si="0"/>
        <v>72.85400000000001</v>
      </c>
      <c r="L60" s="10">
        <v>1</v>
      </c>
    </row>
    <row r="61" spans="1:12" ht="21" customHeight="1">
      <c r="A61" s="7" t="s">
        <v>122</v>
      </c>
      <c r="B61" s="7" t="s">
        <v>123</v>
      </c>
      <c r="C61" s="7" t="s">
        <v>126</v>
      </c>
      <c r="D61" s="8" t="s">
        <v>127</v>
      </c>
      <c r="E61" s="10"/>
      <c r="F61" s="10">
        <v>131.5</v>
      </c>
      <c r="G61" s="10"/>
      <c r="H61" s="10"/>
      <c r="I61" s="14">
        <f>VLOOKUP(C61,'[1]总表'!$E$3:$L$80,8,0)</f>
        <v>82.03999999999999</v>
      </c>
      <c r="J61" s="10"/>
      <c r="K61" s="14">
        <f t="shared" si="0"/>
        <v>72.26599999999999</v>
      </c>
      <c r="L61" s="10">
        <v>2</v>
      </c>
    </row>
    <row r="62" spans="1:12" ht="21" customHeight="1">
      <c r="A62" s="7" t="s">
        <v>122</v>
      </c>
      <c r="B62" s="7" t="s">
        <v>123</v>
      </c>
      <c r="C62" s="7" t="s">
        <v>128</v>
      </c>
      <c r="D62" s="8" t="s">
        <v>129</v>
      </c>
      <c r="E62" s="10"/>
      <c r="F62" s="10">
        <v>132</v>
      </c>
      <c r="G62" s="10"/>
      <c r="H62" s="10"/>
      <c r="I62" s="14">
        <f>VLOOKUP(C62,'[1]总表'!$E$3:$L$80,8,0)</f>
        <v>81.24</v>
      </c>
      <c r="J62" s="10"/>
      <c r="K62" s="14">
        <f t="shared" si="0"/>
        <v>72.096</v>
      </c>
      <c r="L62" s="10">
        <v>3</v>
      </c>
    </row>
    <row r="63" spans="1:12" ht="21" customHeight="1">
      <c r="A63" s="7" t="s">
        <v>122</v>
      </c>
      <c r="B63" s="7" t="s">
        <v>123</v>
      </c>
      <c r="C63" s="7" t="s">
        <v>130</v>
      </c>
      <c r="D63" s="8" t="s">
        <v>131</v>
      </c>
      <c r="E63" s="10"/>
      <c r="F63" s="10">
        <v>133</v>
      </c>
      <c r="G63" s="10"/>
      <c r="H63" s="10"/>
      <c r="I63" s="14">
        <f>VLOOKUP(C63,'[1]总表'!$E$3:$L$80,8,0)</f>
        <v>79.96</v>
      </c>
      <c r="J63" s="10"/>
      <c r="K63" s="14">
        <f t="shared" si="0"/>
        <v>71.884</v>
      </c>
      <c r="L63" s="10">
        <v>4</v>
      </c>
    </row>
    <row r="64" spans="1:12" ht="21" customHeight="1">
      <c r="A64" s="7" t="s">
        <v>122</v>
      </c>
      <c r="B64" s="7" t="s">
        <v>123</v>
      </c>
      <c r="C64" s="7" t="s">
        <v>132</v>
      </c>
      <c r="D64" s="8" t="s">
        <v>133</v>
      </c>
      <c r="E64" s="10"/>
      <c r="F64" s="10">
        <v>130</v>
      </c>
      <c r="G64" s="10"/>
      <c r="H64" s="10"/>
      <c r="I64" s="14">
        <f>VLOOKUP(C64,'[1]总表'!$E$3:$L$80,8,0)</f>
        <v>80.17999999999999</v>
      </c>
      <c r="J64" s="10"/>
      <c r="K64" s="14">
        <f t="shared" si="0"/>
        <v>71.072</v>
      </c>
      <c r="L64" s="10">
        <v>5</v>
      </c>
    </row>
    <row r="65" spans="1:12" ht="21" customHeight="1">
      <c r="A65" s="7" t="s">
        <v>122</v>
      </c>
      <c r="B65" s="7" t="s">
        <v>123</v>
      </c>
      <c r="C65" s="7" t="s">
        <v>134</v>
      </c>
      <c r="D65" s="8" t="s">
        <v>135</v>
      </c>
      <c r="E65" s="10"/>
      <c r="F65" s="10">
        <v>131.5</v>
      </c>
      <c r="G65" s="10"/>
      <c r="H65" s="10"/>
      <c r="I65" s="14">
        <f>VLOOKUP(C65,'[1]总表'!$E$3:$L$80,8,0)</f>
        <v>77.92</v>
      </c>
      <c r="J65" s="10"/>
      <c r="K65" s="14">
        <f t="shared" si="0"/>
        <v>70.618</v>
      </c>
      <c r="L65" s="10">
        <v>6</v>
      </c>
    </row>
    <row r="66" spans="1:12" ht="21" customHeight="1">
      <c r="A66" s="7" t="s">
        <v>122</v>
      </c>
      <c r="B66" s="7" t="s">
        <v>123</v>
      </c>
      <c r="C66" s="7" t="s">
        <v>136</v>
      </c>
      <c r="D66" s="8" t="s">
        <v>81</v>
      </c>
      <c r="E66" s="10"/>
      <c r="F66" s="10">
        <v>130.5</v>
      </c>
      <c r="G66" s="10"/>
      <c r="H66" s="10"/>
      <c r="I66" s="14">
        <f>VLOOKUP(C66,'[1]总表'!$E$3:$L$80,8,0)</f>
        <v>77.48</v>
      </c>
      <c r="J66" s="10"/>
      <c r="K66" s="14">
        <f t="shared" si="0"/>
        <v>70.142</v>
      </c>
      <c r="L66" s="10">
        <v>7</v>
      </c>
    </row>
    <row r="67" spans="1:12" ht="21" customHeight="1">
      <c r="A67" s="7" t="s">
        <v>122</v>
      </c>
      <c r="B67" s="7" t="s">
        <v>123</v>
      </c>
      <c r="C67" s="7" t="s">
        <v>137</v>
      </c>
      <c r="D67" s="8" t="s">
        <v>138</v>
      </c>
      <c r="E67" s="10"/>
      <c r="F67" s="10">
        <v>132</v>
      </c>
      <c r="G67" s="10"/>
      <c r="H67" s="10"/>
      <c r="I67" s="14">
        <f>VLOOKUP(C67,'[1]总表'!$E$3:$L$80,8,0)</f>
        <v>73.48</v>
      </c>
      <c r="J67" s="10"/>
      <c r="K67" s="14">
        <f aca="true" t="shared" si="1" ref="K67:K82">F67/2*0.6+I67*0.4</f>
        <v>68.992</v>
      </c>
      <c r="L67" s="10">
        <v>8</v>
      </c>
    </row>
    <row r="68" spans="1:12" ht="21" customHeight="1">
      <c r="A68" s="7" t="s">
        <v>122</v>
      </c>
      <c r="B68" s="7" t="s">
        <v>123</v>
      </c>
      <c r="C68" s="7" t="s">
        <v>139</v>
      </c>
      <c r="D68" s="8" t="s">
        <v>140</v>
      </c>
      <c r="E68" s="10"/>
      <c r="F68" s="10">
        <v>131</v>
      </c>
      <c r="G68" s="10"/>
      <c r="H68" s="10"/>
      <c r="I68" s="14">
        <f>VLOOKUP(C68,'[1]总表'!$E$3:$L$80,8,0)</f>
        <v>69.24000000000001</v>
      </c>
      <c r="J68" s="10"/>
      <c r="K68" s="14">
        <f t="shared" si="1"/>
        <v>66.99600000000001</v>
      </c>
      <c r="L68" s="10">
        <v>9</v>
      </c>
    </row>
    <row r="69" spans="1:12" ht="21" customHeight="1">
      <c r="A69" s="7" t="s">
        <v>122</v>
      </c>
      <c r="B69" s="7" t="s">
        <v>141</v>
      </c>
      <c r="C69" s="7" t="s">
        <v>142</v>
      </c>
      <c r="D69" s="8" t="s">
        <v>143</v>
      </c>
      <c r="E69" s="10"/>
      <c r="F69" s="10">
        <v>136.5</v>
      </c>
      <c r="G69" s="10"/>
      <c r="H69" s="10"/>
      <c r="I69" s="14">
        <f>VLOOKUP(C69,'[1]总表'!$E$3:$L$80,8,0)</f>
        <v>75.32</v>
      </c>
      <c r="J69" s="10"/>
      <c r="K69" s="14">
        <f t="shared" si="1"/>
        <v>71.078</v>
      </c>
      <c r="L69" s="10">
        <v>1</v>
      </c>
    </row>
    <row r="70" spans="1:12" ht="21" customHeight="1">
      <c r="A70" s="7" t="s">
        <v>122</v>
      </c>
      <c r="B70" s="7" t="s">
        <v>141</v>
      </c>
      <c r="C70" s="7" t="s">
        <v>144</v>
      </c>
      <c r="D70" s="8" t="s">
        <v>145</v>
      </c>
      <c r="E70" s="10"/>
      <c r="F70" s="10">
        <v>114.5</v>
      </c>
      <c r="G70" s="10"/>
      <c r="H70" s="10"/>
      <c r="I70" s="14">
        <f>VLOOKUP(C70,'[1]总表'!$E$3:$L$80,8,0)</f>
        <v>79.74</v>
      </c>
      <c r="J70" s="10"/>
      <c r="K70" s="14">
        <f t="shared" si="1"/>
        <v>66.24600000000001</v>
      </c>
      <c r="L70" s="10">
        <v>2</v>
      </c>
    </row>
    <row r="71" spans="1:12" ht="21" customHeight="1">
      <c r="A71" s="7" t="s">
        <v>122</v>
      </c>
      <c r="B71" s="7" t="s">
        <v>141</v>
      </c>
      <c r="C71" s="7" t="s">
        <v>146</v>
      </c>
      <c r="D71" s="8" t="s">
        <v>147</v>
      </c>
      <c r="E71" s="10"/>
      <c r="F71" s="10">
        <v>112</v>
      </c>
      <c r="G71" s="10"/>
      <c r="H71" s="10"/>
      <c r="I71" s="14">
        <f>VLOOKUP(C71,'[1]总表'!$E$3:$L$80,8,0)</f>
        <v>72.75999999999999</v>
      </c>
      <c r="J71" s="10"/>
      <c r="K71" s="14">
        <f t="shared" si="1"/>
        <v>62.704</v>
      </c>
      <c r="L71" s="10">
        <v>3</v>
      </c>
    </row>
    <row r="72" spans="1:12" ht="24" customHeight="1">
      <c r="A72" s="7" t="s">
        <v>122</v>
      </c>
      <c r="B72" s="7" t="s">
        <v>148</v>
      </c>
      <c r="C72" s="7" t="s">
        <v>149</v>
      </c>
      <c r="D72" s="8" t="s">
        <v>150</v>
      </c>
      <c r="E72" s="10"/>
      <c r="F72" s="10">
        <v>136.5</v>
      </c>
      <c r="G72" s="10"/>
      <c r="H72" s="10"/>
      <c r="I72" s="14">
        <f>VLOOKUP(C72,'[1]总表'!$E$3:$L$80,8,0)</f>
        <v>76.9</v>
      </c>
      <c r="J72" s="10"/>
      <c r="K72" s="14">
        <f t="shared" si="1"/>
        <v>71.71000000000001</v>
      </c>
      <c r="L72" s="10">
        <v>1</v>
      </c>
    </row>
    <row r="73" spans="1:12" ht="21" customHeight="1">
      <c r="A73" s="7" t="s">
        <v>122</v>
      </c>
      <c r="B73" s="7" t="s">
        <v>148</v>
      </c>
      <c r="C73" s="7" t="s">
        <v>151</v>
      </c>
      <c r="D73" s="8" t="s">
        <v>152</v>
      </c>
      <c r="E73" s="10"/>
      <c r="F73" s="10">
        <v>128</v>
      </c>
      <c r="G73" s="10"/>
      <c r="H73" s="10"/>
      <c r="I73" s="14">
        <f>VLOOKUP(C73,'[1]总表'!$E$3:$L$80,8,0)</f>
        <v>78.8</v>
      </c>
      <c r="J73" s="10"/>
      <c r="K73" s="14">
        <f t="shared" si="1"/>
        <v>69.92</v>
      </c>
      <c r="L73" s="10">
        <v>2</v>
      </c>
    </row>
    <row r="74" spans="1:12" ht="21" customHeight="1">
      <c r="A74" s="7" t="s">
        <v>122</v>
      </c>
      <c r="B74" s="7" t="s">
        <v>148</v>
      </c>
      <c r="C74" s="7" t="s">
        <v>153</v>
      </c>
      <c r="D74" s="8" t="s">
        <v>154</v>
      </c>
      <c r="E74" s="10"/>
      <c r="F74" s="10">
        <v>131.5</v>
      </c>
      <c r="G74" s="10"/>
      <c r="H74" s="10"/>
      <c r="I74" s="14">
        <f>VLOOKUP(C74,'[1]总表'!$E$3:$L$80,8,0)</f>
        <v>75.6</v>
      </c>
      <c r="J74" s="10"/>
      <c r="K74" s="14">
        <f t="shared" si="1"/>
        <v>69.69</v>
      </c>
      <c r="L74" s="10">
        <v>3</v>
      </c>
    </row>
    <row r="75" spans="1:12" ht="21" customHeight="1">
      <c r="A75" s="7" t="s">
        <v>122</v>
      </c>
      <c r="B75" s="7" t="s">
        <v>155</v>
      </c>
      <c r="C75" s="7" t="s">
        <v>156</v>
      </c>
      <c r="D75" s="8" t="s">
        <v>157</v>
      </c>
      <c r="E75" s="10"/>
      <c r="F75" s="10">
        <v>113</v>
      </c>
      <c r="G75" s="10"/>
      <c r="H75" s="10"/>
      <c r="I75" s="14">
        <f>VLOOKUP(C75,'[1]总表'!$E$3:$L$80,8,0)</f>
        <v>77.1</v>
      </c>
      <c r="J75" s="10"/>
      <c r="K75" s="14">
        <f t="shared" si="1"/>
        <v>64.74</v>
      </c>
      <c r="L75" s="10">
        <v>1</v>
      </c>
    </row>
    <row r="76" spans="1:12" ht="21" customHeight="1">
      <c r="A76" s="7" t="s">
        <v>122</v>
      </c>
      <c r="B76" s="7" t="s">
        <v>155</v>
      </c>
      <c r="C76" s="7" t="s">
        <v>158</v>
      </c>
      <c r="D76" s="8" t="s">
        <v>157</v>
      </c>
      <c r="E76" s="10"/>
      <c r="F76" s="10">
        <v>111</v>
      </c>
      <c r="G76" s="10"/>
      <c r="H76" s="10"/>
      <c r="I76" s="14">
        <f>VLOOKUP(C76,'[1]总表'!$E$3:$L$80,8,0)</f>
        <v>76.6</v>
      </c>
      <c r="J76" s="10"/>
      <c r="K76" s="14">
        <f t="shared" si="1"/>
        <v>63.94</v>
      </c>
      <c r="L76" s="10">
        <v>2</v>
      </c>
    </row>
    <row r="77" spans="1:12" ht="21" customHeight="1">
      <c r="A77" s="7" t="s">
        <v>122</v>
      </c>
      <c r="B77" s="7" t="s">
        <v>155</v>
      </c>
      <c r="C77" s="7" t="s">
        <v>159</v>
      </c>
      <c r="D77" s="8" t="s">
        <v>157</v>
      </c>
      <c r="E77" s="10"/>
      <c r="F77" s="10">
        <v>111.5</v>
      </c>
      <c r="G77" s="10"/>
      <c r="H77" s="10"/>
      <c r="I77" s="14">
        <f>VLOOKUP(C77,'[1]总表'!$E$3:$L$80,8,0)</f>
        <v>74.66</v>
      </c>
      <c r="J77" s="10"/>
      <c r="K77" s="14">
        <f t="shared" si="1"/>
        <v>63.31399999999999</v>
      </c>
      <c r="L77" s="10">
        <v>3</v>
      </c>
    </row>
    <row r="78" spans="1:12" ht="21" customHeight="1">
      <c r="A78" s="7" t="s">
        <v>122</v>
      </c>
      <c r="B78" s="7" t="s">
        <v>160</v>
      </c>
      <c r="C78" s="7" t="s">
        <v>161</v>
      </c>
      <c r="D78" s="8" t="s">
        <v>34</v>
      </c>
      <c r="E78" s="10"/>
      <c r="F78" s="10">
        <v>127</v>
      </c>
      <c r="G78" s="10"/>
      <c r="H78" s="10"/>
      <c r="I78" s="14">
        <f>VLOOKUP(C78,'[1]总表'!$E$3:$L$80,8,0)</f>
        <v>80.1</v>
      </c>
      <c r="J78" s="10"/>
      <c r="K78" s="14">
        <f t="shared" si="1"/>
        <v>70.14</v>
      </c>
      <c r="L78" s="10">
        <v>1</v>
      </c>
    </row>
    <row r="79" spans="1:12" ht="21" customHeight="1">
      <c r="A79" s="7" t="s">
        <v>122</v>
      </c>
      <c r="B79" s="7" t="s">
        <v>160</v>
      </c>
      <c r="C79" s="7" t="s">
        <v>162</v>
      </c>
      <c r="D79" s="15" t="s">
        <v>118</v>
      </c>
      <c r="E79" s="10"/>
      <c r="F79" s="10">
        <v>124</v>
      </c>
      <c r="G79" s="10"/>
      <c r="H79" s="10"/>
      <c r="I79" s="14">
        <f>VLOOKUP(C79,'[1]总表'!$E$3:$L$80,8,0)</f>
        <v>79.17999999999999</v>
      </c>
      <c r="J79" s="10"/>
      <c r="K79" s="14">
        <f t="shared" si="1"/>
        <v>68.87199999999999</v>
      </c>
      <c r="L79" s="10">
        <v>2</v>
      </c>
    </row>
    <row r="80" spans="1:12" ht="21" customHeight="1">
      <c r="A80" s="7" t="s">
        <v>122</v>
      </c>
      <c r="B80" s="7" t="s">
        <v>160</v>
      </c>
      <c r="C80" s="7" t="s">
        <v>163</v>
      </c>
      <c r="D80" s="8" t="s">
        <v>118</v>
      </c>
      <c r="E80" s="9"/>
      <c r="F80" s="10">
        <v>123</v>
      </c>
      <c r="G80" s="10"/>
      <c r="H80" s="10"/>
      <c r="I80" s="14">
        <f>VLOOKUP(C80,'[1]总表'!$E$3:$L$80,8,0)</f>
        <v>73.06</v>
      </c>
      <c r="J80" s="10"/>
      <c r="K80" s="14">
        <f t="shared" si="1"/>
        <v>66.124</v>
      </c>
      <c r="L80" s="10">
        <v>3</v>
      </c>
    </row>
    <row r="81" spans="1:12" ht="21" customHeight="1">
      <c r="A81" s="7" t="s">
        <v>122</v>
      </c>
      <c r="B81" s="7" t="s">
        <v>164</v>
      </c>
      <c r="C81" s="7" t="s">
        <v>165</v>
      </c>
      <c r="D81" s="16" t="s">
        <v>166</v>
      </c>
      <c r="E81" s="10"/>
      <c r="F81" s="10">
        <v>122.5</v>
      </c>
      <c r="G81" s="10"/>
      <c r="H81" s="10"/>
      <c r="I81" s="14">
        <f>VLOOKUP(C81,'[1]总表'!$E$3:$L$80,8,0)</f>
        <v>75.10000000000001</v>
      </c>
      <c r="J81" s="10"/>
      <c r="K81" s="14">
        <f t="shared" si="1"/>
        <v>66.79</v>
      </c>
      <c r="L81" s="10">
        <v>1</v>
      </c>
    </row>
    <row r="82" spans="1:12" ht="21" customHeight="1">
      <c r="A82" s="7" t="s">
        <v>122</v>
      </c>
      <c r="B82" s="7" t="s">
        <v>164</v>
      </c>
      <c r="C82" s="7" t="s">
        <v>167</v>
      </c>
      <c r="D82" s="8" t="s">
        <v>168</v>
      </c>
      <c r="E82" s="17" t="s">
        <v>169</v>
      </c>
      <c r="F82" s="10">
        <v>95.5</v>
      </c>
      <c r="G82" s="10"/>
      <c r="H82" s="10"/>
      <c r="I82" s="14">
        <f>VLOOKUP(C82,'[1]总表'!$E$3:$L$80,8,0)</f>
        <v>73.52</v>
      </c>
      <c r="J82" s="10"/>
      <c r="K82" s="14">
        <f t="shared" si="1"/>
        <v>58.058</v>
      </c>
      <c r="L82" s="10">
        <v>2</v>
      </c>
    </row>
    <row r="84" spans="1:12" ht="31.5" customHeight="1">
      <c r="A84" s="29" t="s">
        <v>170</v>
      </c>
      <c r="B84" s="29"/>
      <c r="C84" s="29"/>
      <c r="D84" s="29"/>
      <c r="E84" s="29"/>
      <c r="F84" s="30"/>
      <c r="G84" s="30"/>
      <c r="H84" s="30"/>
      <c r="I84" s="30"/>
      <c r="J84" s="30"/>
      <c r="K84" s="30"/>
      <c r="L84" s="30"/>
    </row>
    <row r="86" spans="10:12" ht="14.25">
      <c r="J86" s="21" t="s">
        <v>171</v>
      </c>
      <c r="K86" s="22"/>
      <c r="L86" s="22"/>
    </row>
  </sheetData>
  <sheetProtection/>
  <mergeCells count="12">
    <mergeCell ref="A1:L1"/>
    <mergeCell ref="A2:L2"/>
    <mergeCell ref="E3:G3"/>
    <mergeCell ref="H3:J3"/>
    <mergeCell ref="A84:L84"/>
    <mergeCell ref="A3:A4"/>
    <mergeCell ref="B3:B4"/>
    <mergeCell ref="C3:C4"/>
    <mergeCell ref="D3:D4"/>
    <mergeCell ref="K3:K4"/>
    <mergeCell ref="L3:L4"/>
    <mergeCell ref="J86:L8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2019-06-01T13:44:47Z</cp:lastPrinted>
  <dcterms:created xsi:type="dcterms:W3CDTF">2017-05-22T04:09:50Z</dcterms:created>
  <dcterms:modified xsi:type="dcterms:W3CDTF">2019-06-04T03:37:24Z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