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考试考核成绩汇总表" sheetId="1" r:id="rId1"/>
  </sheets>
  <externalReferences>
    <externalReference r:id="rId2"/>
  </externalReferences>
  <definedNames>
    <definedName name="_xlnm._FilterDatabase" localSheetId="0" hidden="1">考试考核成绩汇总表!$A$3:$C$79</definedName>
  </definedNames>
  <calcPr calcId="144525"/>
</workbook>
</file>

<file path=xl/sharedStrings.xml><?xml version="1.0" encoding="utf-8"?>
<sst xmlns="http://schemas.openxmlformats.org/spreadsheetml/2006/main" count="146" uniqueCount="124">
  <si>
    <t>重庆市璧山区2020年上半年考核招聘事业单位高层次人才考试考核成绩公布表</t>
  </si>
  <si>
    <t>面试总分值100分，面试成绩低于60分的或未形成竞争面试成绩低于70分的，不得确定为体检人选。
考核总成绩=笔试成绩×30% + 面试成绩×70%
考核总成绩未达到70分者，不得确定为体检人选。</t>
  </si>
  <si>
    <t>主管部门</t>
  </si>
  <si>
    <t>报考单位</t>
  </si>
  <si>
    <t>报考岗位</t>
  </si>
  <si>
    <t>拟聘人数</t>
  </si>
  <si>
    <t>笔试</t>
  </si>
  <si>
    <t>结构化面试</t>
  </si>
  <si>
    <t>考试考核总成绩</t>
  </si>
  <si>
    <t>是否进入体检</t>
  </si>
  <si>
    <t>准考证号</t>
  </si>
  <si>
    <t>成绩</t>
  </si>
  <si>
    <t>折算后笔试成绩</t>
  </si>
  <si>
    <t>顺序号</t>
  </si>
  <si>
    <t>折算后面试成绩</t>
  </si>
  <si>
    <t>区生态环境局</t>
  </si>
  <si>
    <t>区生态环境监测站</t>
  </si>
  <si>
    <t>1</t>
  </si>
  <si>
    <t>20205310101</t>
  </si>
  <si>
    <t>是</t>
  </si>
  <si>
    <t>20205310103</t>
  </si>
  <si>
    <t>20205310104</t>
  </si>
  <si>
    <t>20205310105</t>
  </si>
  <si>
    <t>20205310106</t>
  </si>
  <si>
    <t>20205310111</t>
  </si>
  <si>
    <t>20205310117</t>
  </si>
  <si>
    <t>20205310119</t>
  </si>
  <si>
    <t>区城市管理局</t>
  </si>
  <si>
    <t>区智慧城市管理指挥中心</t>
  </si>
  <si>
    <t>20205310125</t>
  </si>
  <si>
    <t>20205310126</t>
  </si>
  <si>
    <t>20205310127</t>
  </si>
  <si>
    <t>加试</t>
  </si>
  <si>
    <t>20205310129</t>
  </si>
  <si>
    <t>20205310133</t>
  </si>
  <si>
    <t>20205310135</t>
  </si>
  <si>
    <t>22</t>
  </si>
  <si>
    <t>20205310140</t>
  </si>
  <si>
    <t>20</t>
  </si>
  <si>
    <t>健龙镇</t>
  </si>
  <si>
    <t>健龙镇建设环保服务中心</t>
  </si>
  <si>
    <t>20205310423</t>
  </si>
  <si>
    <t>20205310424</t>
  </si>
  <si>
    <t>4</t>
  </si>
  <si>
    <t>20205310429</t>
  </si>
  <si>
    <t>3</t>
  </si>
  <si>
    <t>20205310430</t>
  </si>
  <si>
    <t>7</t>
  </si>
  <si>
    <t>20205310434</t>
  </si>
  <si>
    <t>2</t>
  </si>
  <si>
    <t>20205310435</t>
  </si>
  <si>
    <t>5</t>
  </si>
  <si>
    <t>20205310439</t>
  </si>
  <si>
    <t>6</t>
  </si>
  <si>
    <t>健龙镇产业发展服务中心</t>
  </si>
  <si>
    <t>岗位07-综合管理岗</t>
  </si>
  <si>
    <t>20205310407</t>
  </si>
  <si>
    <t>20205310408</t>
  </si>
  <si>
    <t>20205310411</t>
  </si>
  <si>
    <t>放弃</t>
  </si>
  <si>
    <t>20205310412</t>
  </si>
  <si>
    <t>20205310416</t>
  </si>
  <si>
    <t>20205310418</t>
  </si>
  <si>
    <t>20205310421</t>
  </si>
  <si>
    <t>健龙镇综合行政执法大队</t>
  </si>
  <si>
    <t>岗位09-综合管理岗</t>
  </si>
  <si>
    <t>20205310501</t>
  </si>
  <si>
    <t>20205310504</t>
  </si>
  <si>
    <t>20205310505</t>
  </si>
  <si>
    <t>20205310506</t>
  </si>
  <si>
    <t>20205310508</t>
  </si>
  <si>
    <t>20205310509</t>
  </si>
  <si>
    <t>20205310513</t>
  </si>
  <si>
    <t>健龙镇农业服务中心</t>
  </si>
  <si>
    <t>岗位10-综合管理岗</t>
  </si>
  <si>
    <t>20205310515</t>
  </si>
  <si>
    <t>20205310517</t>
  </si>
  <si>
    <t>20205310519</t>
  </si>
  <si>
    <t>20205310525</t>
  </si>
  <si>
    <t>20205310526</t>
  </si>
  <si>
    <t>20205310527</t>
  </si>
  <si>
    <t>20205310530</t>
  </si>
  <si>
    <t>八塘镇</t>
  </si>
  <si>
    <t>八塘镇产业发展服务中心</t>
  </si>
  <si>
    <t>岗位04-综合管理岗</t>
  </si>
  <si>
    <t>20205310169</t>
  </si>
  <si>
    <t>20205310174</t>
  </si>
  <si>
    <t>20205310175</t>
  </si>
  <si>
    <t>20205310177</t>
  </si>
  <si>
    <t>20205310180</t>
  </si>
  <si>
    <t>20205310182</t>
  </si>
  <si>
    <t>20205310183</t>
  </si>
  <si>
    <t>20205310185</t>
  </si>
  <si>
    <t>20205310189</t>
  </si>
  <si>
    <t>20205310192</t>
  </si>
  <si>
    <t>20205310209</t>
  </si>
  <si>
    <t>八塘镇建设环保服务中心</t>
  </si>
  <si>
    <t>岗位05-综合管理岗</t>
  </si>
  <si>
    <t>20205310213</t>
  </si>
  <si>
    <t>20205310217</t>
  </si>
  <si>
    <t>20205310225</t>
  </si>
  <si>
    <t>20205310227</t>
  </si>
  <si>
    <t>20205310228</t>
  </si>
  <si>
    <t>20205310229</t>
  </si>
  <si>
    <t>20205310219</t>
  </si>
  <si>
    <t>八塘镇劳动就业和社会保障服务所</t>
  </si>
  <si>
    <t>岗位06-综合管理岗</t>
  </si>
  <si>
    <t>20205310308</t>
  </si>
  <si>
    <t>20205310309</t>
  </si>
  <si>
    <t>20205310312</t>
  </si>
  <si>
    <t>20205310314</t>
  </si>
  <si>
    <t>20205310315</t>
  </si>
  <si>
    <t>20205310317</t>
  </si>
  <si>
    <t>20205310321</t>
  </si>
  <si>
    <t>区现代服务业管委会</t>
  </si>
  <si>
    <t>区现代服务业发展促进中心</t>
  </si>
  <si>
    <t>岗位03-综合管理岗</t>
  </si>
  <si>
    <t>20205310146</t>
  </si>
  <si>
    <t>20205310147</t>
  </si>
  <si>
    <t>20205310149</t>
  </si>
  <si>
    <t>20205310156</t>
  </si>
  <si>
    <t>20205310159</t>
  </si>
  <si>
    <t>20205310165</t>
  </si>
  <si>
    <t>20205310167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</si>
</sst>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_);[Red]\(0.00\)"/>
  </numFmts>
  <fonts count="30">
    <font>
      <sz val="12"/>
      <name val="宋体"/>
      <charset val="134"/>
    </font>
    <font>
      <sz val="14"/>
      <name val="宋体"/>
      <charset val="134"/>
    </font>
    <font>
      <sz val="18"/>
      <name val="方正小标宋_GBK"/>
      <family val="4"/>
      <charset val="134"/>
    </font>
    <font>
      <sz val="10"/>
      <name val="方正仿宋_GBK"/>
      <family val="4"/>
      <charset val="134"/>
    </font>
    <font>
      <sz val="12"/>
      <name val="黑体"/>
      <family val="3"/>
      <charset val="134"/>
    </font>
    <font>
      <sz val="12"/>
      <name val="方正黑体_GBK"/>
      <family val="4"/>
      <charset val="134"/>
    </font>
    <font>
      <sz val="12"/>
      <name val="方正仿宋_GBK"/>
      <family val="4"/>
      <charset val="134"/>
    </font>
    <font>
      <sz val="12"/>
      <color theme="1"/>
      <name val="方正仿宋_GBK"/>
      <family val="4"/>
      <charset val="134"/>
    </font>
    <font>
      <sz val="12"/>
      <name val="方正仿宋_GBK"/>
      <charset val="134"/>
    </font>
    <font>
      <sz val="14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5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7" borderId="11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分组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0&#20154;&#21147;&#36164;&#28304;&#25991;&#20214;\1&#25307;&#24405;&#32771;&#35797;\2020&#24180;\&#19978;&#21322;&#24180;&#32452;&#32455;&#37096;&#39640;&#23618;&#27425;&#20154;&#25165;\&#38754;&#35797;\&#38754;&#35797;&#36807;&#31243;&#30456;&#20851;&#34920;&#266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人员名单全"/>
      <sheetName val="面试人员分组"/>
      <sheetName val="面试人员分组 (张贴)"/>
      <sheetName val="签到"/>
      <sheetName val="抽签"/>
      <sheetName val="号段"/>
      <sheetName val="成绩汇总"/>
      <sheetName val="考试考核成绩汇总表"/>
    </sheetNames>
    <sheetDataSet>
      <sheetData sheetId="0"/>
      <sheetData sheetId="1"/>
      <sheetData sheetId="2"/>
      <sheetData sheetId="3">
        <row r="3">
          <cell r="C3" t="str">
            <v>财务核算岗</v>
          </cell>
          <cell r="D3" t="str">
            <v>岗位01</v>
          </cell>
        </row>
        <row r="11">
          <cell r="C11" t="str">
            <v>综合管理岗</v>
          </cell>
          <cell r="D11" t="str">
            <v>岗位02</v>
          </cell>
        </row>
        <row r="19">
          <cell r="C19" t="str">
            <v>综合管理岗</v>
          </cell>
          <cell r="D19" t="str">
            <v>岗位08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9"/>
  <sheetViews>
    <sheetView tabSelected="1" view="pageBreakPreview" zoomScale="115" zoomScaleNormal="115" zoomScaleSheetLayoutView="115" workbookViewId="0">
      <selection activeCell="P10" sqref="P10"/>
    </sheetView>
  </sheetViews>
  <sheetFormatPr defaultColWidth="9" defaultRowHeight="14.25"/>
  <cols>
    <col min="1" max="1" width="11.6333333333333" customWidth="1"/>
    <col min="2" max="2" width="13.6833333333333" style="4" customWidth="1"/>
    <col min="3" max="3" width="12.6083333333333" customWidth="1"/>
    <col min="4" max="4" width="6.08333333333333" customWidth="1"/>
    <col min="5" max="5" width="14.2333333333333" customWidth="1"/>
    <col min="9" max="9" width="10.7583333333333" customWidth="1"/>
  </cols>
  <sheetData>
    <row r="1" ht="28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44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24" customHeight="1" spans="1:12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/>
      <c r="G3" s="11"/>
      <c r="H3" s="10" t="s">
        <v>7</v>
      </c>
      <c r="I3" s="10"/>
      <c r="J3" s="11"/>
      <c r="K3" s="28" t="s">
        <v>8</v>
      </c>
      <c r="L3" s="29" t="s">
        <v>9</v>
      </c>
    </row>
    <row r="4" ht="33" customHeight="1" spans="1:12">
      <c r="A4" s="8"/>
      <c r="B4" s="8"/>
      <c r="C4" s="8"/>
      <c r="D4" s="12"/>
      <c r="E4" s="10" t="s">
        <v>10</v>
      </c>
      <c r="F4" s="13" t="s">
        <v>11</v>
      </c>
      <c r="G4" s="11" t="s">
        <v>12</v>
      </c>
      <c r="H4" s="14" t="s">
        <v>13</v>
      </c>
      <c r="I4" s="30" t="s">
        <v>11</v>
      </c>
      <c r="J4" s="11" t="s">
        <v>14</v>
      </c>
      <c r="K4" s="31"/>
      <c r="L4" s="29"/>
    </row>
    <row r="5" ht="18" customHeight="1" spans="1:12">
      <c r="A5" s="15" t="s">
        <v>15</v>
      </c>
      <c r="B5" s="16" t="s">
        <v>16</v>
      </c>
      <c r="C5" s="16" t="str">
        <f>[1]签到!D3&amp;"-"&amp;[1]签到!C3</f>
        <v>岗位01-财务核算岗</v>
      </c>
      <c r="D5" s="16" t="s">
        <v>17</v>
      </c>
      <c r="E5" s="41" t="s">
        <v>18</v>
      </c>
      <c r="F5" s="18">
        <v>91</v>
      </c>
      <c r="G5" s="19">
        <f t="shared" ref="G5:G26" si="0">F5*0.3</f>
        <v>27.3</v>
      </c>
      <c r="H5" s="20">
        <v>15</v>
      </c>
      <c r="I5" s="19">
        <v>85.8</v>
      </c>
      <c r="J5" s="19">
        <f t="shared" ref="J5:J26" si="1">I5*0.7</f>
        <v>60.06</v>
      </c>
      <c r="K5" s="19">
        <f t="shared" ref="K5:K26" si="2">G5+J5</f>
        <v>87.36</v>
      </c>
      <c r="L5" s="32" t="s">
        <v>19</v>
      </c>
    </row>
    <row r="6" ht="18" customHeight="1" spans="1:12">
      <c r="A6" s="15"/>
      <c r="B6" s="16"/>
      <c r="C6" s="16"/>
      <c r="D6" s="16"/>
      <c r="E6" s="41" t="s">
        <v>20</v>
      </c>
      <c r="F6" s="18">
        <v>91</v>
      </c>
      <c r="G6" s="19">
        <f t="shared" si="0"/>
        <v>27.3</v>
      </c>
      <c r="H6" s="20">
        <v>10</v>
      </c>
      <c r="I6" s="19">
        <v>80</v>
      </c>
      <c r="J6" s="19">
        <f t="shared" si="1"/>
        <v>56</v>
      </c>
      <c r="K6" s="19">
        <f t="shared" si="2"/>
        <v>83.3</v>
      </c>
      <c r="L6" s="20"/>
    </row>
    <row r="7" ht="18" customHeight="1" spans="1:12">
      <c r="A7" s="15"/>
      <c r="B7" s="16"/>
      <c r="C7" s="16"/>
      <c r="D7" s="16"/>
      <c r="E7" s="41" t="s">
        <v>21</v>
      </c>
      <c r="F7" s="18">
        <v>91</v>
      </c>
      <c r="G7" s="19">
        <f t="shared" si="0"/>
        <v>27.3</v>
      </c>
      <c r="H7" s="20">
        <v>14</v>
      </c>
      <c r="I7" s="19">
        <v>75.8</v>
      </c>
      <c r="J7" s="19">
        <f t="shared" si="1"/>
        <v>53.06</v>
      </c>
      <c r="K7" s="19">
        <f t="shared" si="2"/>
        <v>80.36</v>
      </c>
      <c r="L7" s="20"/>
    </row>
    <row r="8" ht="18" customHeight="1" spans="1:12">
      <c r="A8" s="15"/>
      <c r="B8" s="16"/>
      <c r="C8" s="16"/>
      <c r="D8" s="16"/>
      <c r="E8" s="41" t="s">
        <v>22</v>
      </c>
      <c r="F8" s="18">
        <v>91</v>
      </c>
      <c r="G8" s="19">
        <f t="shared" si="0"/>
        <v>27.3</v>
      </c>
      <c r="H8" s="20">
        <v>13</v>
      </c>
      <c r="I8" s="19">
        <v>78.6</v>
      </c>
      <c r="J8" s="19">
        <f t="shared" si="1"/>
        <v>55.02</v>
      </c>
      <c r="K8" s="19">
        <f t="shared" si="2"/>
        <v>82.32</v>
      </c>
      <c r="L8" s="20"/>
    </row>
    <row r="9" ht="18" customHeight="1" spans="1:12">
      <c r="A9" s="15"/>
      <c r="B9" s="16"/>
      <c r="C9" s="16"/>
      <c r="D9" s="16"/>
      <c r="E9" s="41" t="s">
        <v>23</v>
      </c>
      <c r="F9" s="18">
        <v>94</v>
      </c>
      <c r="G9" s="19">
        <f t="shared" si="0"/>
        <v>28.2</v>
      </c>
      <c r="H9" s="20">
        <v>9</v>
      </c>
      <c r="I9" s="19">
        <v>67.4</v>
      </c>
      <c r="J9" s="19">
        <f t="shared" si="1"/>
        <v>47.18</v>
      </c>
      <c r="K9" s="19">
        <f t="shared" si="2"/>
        <v>75.38</v>
      </c>
      <c r="L9" s="20"/>
    </row>
    <row r="10" ht="18" customHeight="1" spans="1:12">
      <c r="A10" s="15"/>
      <c r="B10" s="16"/>
      <c r="C10" s="16"/>
      <c r="D10" s="16"/>
      <c r="E10" s="41" t="s">
        <v>24</v>
      </c>
      <c r="F10" s="18">
        <v>90</v>
      </c>
      <c r="G10" s="19">
        <f t="shared" si="0"/>
        <v>27</v>
      </c>
      <c r="H10" s="20">
        <v>12</v>
      </c>
      <c r="I10" s="19">
        <v>72.4</v>
      </c>
      <c r="J10" s="19">
        <f t="shared" si="1"/>
        <v>50.68</v>
      </c>
      <c r="K10" s="19">
        <f t="shared" si="2"/>
        <v>77.68</v>
      </c>
      <c r="L10" s="20"/>
    </row>
    <row r="11" ht="18" customHeight="1" spans="1:12">
      <c r="A11" s="15"/>
      <c r="B11" s="16"/>
      <c r="C11" s="16"/>
      <c r="D11" s="16"/>
      <c r="E11" s="41" t="s">
        <v>25</v>
      </c>
      <c r="F11" s="18">
        <v>90</v>
      </c>
      <c r="G11" s="19">
        <f t="shared" si="0"/>
        <v>27</v>
      </c>
      <c r="H11" s="20">
        <v>11</v>
      </c>
      <c r="I11" s="19">
        <v>73.4</v>
      </c>
      <c r="J11" s="19">
        <f t="shared" si="1"/>
        <v>51.38</v>
      </c>
      <c r="K11" s="19">
        <f t="shared" si="2"/>
        <v>78.38</v>
      </c>
      <c r="L11" s="20"/>
    </row>
    <row r="12" ht="18" customHeight="1" spans="1:12">
      <c r="A12" s="15"/>
      <c r="B12" s="16"/>
      <c r="C12" s="16"/>
      <c r="D12" s="16"/>
      <c r="E12" s="41" t="s">
        <v>26</v>
      </c>
      <c r="F12" s="18">
        <v>93</v>
      </c>
      <c r="G12" s="19">
        <f t="shared" si="0"/>
        <v>27.9</v>
      </c>
      <c r="H12" s="20">
        <v>8</v>
      </c>
      <c r="I12" s="19">
        <v>81.6</v>
      </c>
      <c r="J12" s="19">
        <f t="shared" si="1"/>
        <v>57.12</v>
      </c>
      <c r="K12" s="19">
        <f t="shared" si="2"/>
        <v>85.02</v>
      </c>
      <c r="L12" s="20"/>
    </row>
    <row r="13" ht="18" customHeight="1" spans="1:12">
      <c r="A13" s="15" t="s">
        <v>27</v>
      </c>
      <c r="B13" s="16" t="s">
        <v>28</v>
      </c>
      <c r="C13" s="16" t="str">
        <f>[1]签到!D11&amp;"-"&amp;[1]签到!C11</f>
        <v>岗位02-综合管理岗</v>
      </c>
      <c r="D13" s="16" t="s">
        <v>17</v>
      </c>
      <c r="E13" s="41" t="s">
        <v>29</v>
      </c>
      <c r="F13" s="18">
        <v>91</v>
      </c>
      <c r="G13" s="19">
        <f t="shared" si="0"/>
        <v>27.3</v>
      </c>
      <c r="H13" s="20">
        <v>18</v>
      </c>
      <c r="I13" s="19">
        <v>77.2</v>
      </c>
      <c r="J13" s="19">
        <f t="shared" si="1"/>
        <v>54.04</v>
      </c>
      <c r="K13" s="19">
        <f t="shared" si="2"/>
        <v>81.34</v>
      </c>
      <c r="L13" s="20"/>
    </row>
    <row r="14" ht="18" customHeight="1" spans="1:12">
      <c r="A14" s="15"/>
      <c r="B14" s="16"/>
      <c r="C14" s="16"/>
      <c r="D14" s="16"/>
      <c r="E14" s="41" t="s">
        <v>30</v>
      </c>
      <c r="F14" s="18">
        <v>91</v>
      </c>
      <c r="G14" s="19">
        <f t="shared" si="0"/>
        <v>27.3</v>
      </c>
      <c r="H14" s="20">
        <v>21</v>
      </c>
      <c r="I14" s="19">
        <v>73</v>
      </c>
      <c r="J14" s="19">
        <f t="shared" si="1"/>
        <v>51.1</v>
      </c>
      <c r="K14" s="19">
        <f t="shared" si="2"/>
        <v>78.4</v>
      </c>
      <c r="L14" s="20"/>
    </row>
    <row r="15" ht="18" customHeight="1" spans="1:12">
      <c r="A15" s="15"/>
      <c r="B15" s="16"/>
      <c r="C15" s="16"/>
      <c r="D15" s="16"/>
      <c r="E15" s="41" t="s">
        <v>31</v>
      </c>
      <c r="F15" s="18">
        <v>88</v>
      </c>
      <c r="G15" s="19">
        <f t="shared" si="0"/>
        <v>26.4</v>
      </c>
      <c r="H15" s="20">
        <v>17</v>
      </c>
      <c r="I15" s="19">
        <v>78.8</v>
      </c>
      <c r="J15" s="19">
        <f t="shared" si="1"/>
        <v>55.16</v>
      </c>
      <c r="K15" s="19">
        <f t="shared" si="2"/>
        <v>81.56</v>
      </c>
      <c r="L15" s="32" t="s">
        <v>32</v>
      </c>
    </row>
    <row r="16" ht="18" customHeight="1" spans="1:12">
      <c r="A16" s="15"/>
      <c r="B16" s="16"/>
      <c r="C16" s="16"/>
      <c r="D16" s="16"/>
      <c r="E16" s="41" t="s">
        <v>33</v>
      </c>
      <c r="F16" s="18">
        <v>89</v>
      </c>
      <c r="G16" s="19">
        <f t="shared" si="0"/>
        <v>26.7</v>
      </c>
      <c r="H16" s="20">
        <v>16</v>
      </c>
      <c r="I16" s="19">
        <v>73</v>
      </c>
      <c r="J16" s="19">
        <f t="shared" si="1"/>
        <v>51.1</v>
      </c>
      <c r="K16" s="19">
        <f t="shared" si="2"/>
        <v>77.8</v>
      </c>
      <c r="L16" s="20"/>
    </row>
    <row r="17" ht="18" customHeight="1" spans="1:12">
      <c r="A17" s="15"/>
      <c r="B17" s="16"/>
      <c r="C17" s="16"/>
      <c r="D17" s="16"/>
      <c r="E17" s="17" t="s">
        <v>34</v>
      </c>
      <c r="F17" s="18">
        <v>93</v>
      </c>
      <c r="G17" s="19">
        <f t="shared" si="0"/>
        <v>27.9</v>
      </c>
      <c r="H17" s="20">
        <v>19</v>
      </c>
      <c r="I17" s="19">
        <v>73.4</v>
      </c>
      <c r="J17" s="19">
        <f t="shared" si="1"/>
        <v>51.38</v>
      </c>
      <c r="K17" s="19">
        <f t="shared" si="2"/>
        <v>79.28</v>
      </c>
      <c r="L17" s="20"/>
    </row>
    <row r="18" ht="18" customHeight="1" spans="1:12">
      <c r="A18" s="15"/>
      <c r="B18" s="16"/>
      <c r="C18" s="16"/>
      <c r="D18" s="16"/>
      <c r="E18" s="17" t="s">
        <v>35</v>
      </c>
      <c r="F18" s="18">
        <v>88</v>
      </c>
      <c r="G18" s="19">
        <f t="shared" si="0"/>
        <v>26.4</v>
      </c>
      <c r="H18" s="21" t="s">
        <v>36</v>
      </c>
      <c r="I18" s="19">
        <v>78.8</v>
      </c>
      <c r="J18" s="19">
        <f t="shared" si="1"/>
        <v>55.16</v>
      </c>
      <c r="K18" s="19">
        <f t="shared" si="2"/>
        <v>81.56</v>
      </c>
      <c r="L18" s="32" t="s">
        <v>32</v>
      </c>
    </row>
    <row r="19" ht="18" customHeight="1" spans="1:12">
      <c r="A19" s="15"/>
      <c r="B19" s="16"/>
      <c r="C19" s="16"/>
      <c r="D19" s="16"/>
      <c r="E19" s="17" t="s">
        <v>37</v>
      </c>
      <c r="F19" s="18">
        <v>90</v>
      </c>
      <c r="G19" s="19">
        <f t="shared" si="0"/>
        <v>27</v>
      </c>
      <c r="H19" s="21" t="s">
        <v>38</v>
      </c>
      <c r="I19" s="19">
        <v>71.8</v>
      </c>
      <c r="J19" s="19">
        <f t="shared" si="1"/>
        <v>50.26</v>
      </c>
      <c r="K19" s="19">
        <f t="shared" si="2"/>
        <v>77.26</v>
      </c>
      <c r="L19" s="20"/>
    </row>
    <row r="20" ht="18" customHeight="1" spans="1:12">
      <c r="A20" s="15" t="s">
        <v>39</v>
      </c>
      <c r="B20" s="16" t="s">
        <v>40</v>
      </c>
      <c r="C20" s="16" t="str">
        <f>[1]签到!D19&amp;"-"&amp;[1]签到!C19</f>
        <v>岗位08-综合管理岗</v>
      </c>
      <c r="D20" s="16" t="s">
        <v>17</v>
      </c>
      <c r="E20" s="41" t="s">
        <v>41</v>
      </c>
      <c r="F20" s="18">
        <v>90</v>
      </c>
      <c r="G20" s="19">
        <f t="shared" si="0"/>
        <v>27</v>
      </c>
      <c r="H20" s="21" t="s">
        <v>17</v>
      </c>
      <c r="I20" s="19">
        <v>85.4</v>
      </c>
      <c r="J20" s="19">
        <f t="shared" si="1"/>
        <v>59.78</v>
      </c>
      <c r="K20" s="19">
        <f t="shared" si="2"/>
        <v>86.78</v>
      </c>
      <c r="L20" s="32" t="s">
        <v>19</v>
      </c>
    </row>
    <row r="21" ht="18" customHeight="1" spans="1:12">
      <c r="A21" s="15"/>
      <c r="B21" s="16"/>
      <c r="C21" s="16"/>
      <c r="D21" s="16"/>
      <c r="E21" s="41" t="s">
        <v>42</v>
      </c>
      <c r="F21" s="18">
        <v>83</v>
      </c>
      <c r="G21" s="19">
        <f t="shared" si="0"/>
        <v>24.9</v>
      </c>
      <c r="H21" s="21" t="s">
        <v>43</v>
      </c>
      <c r="I21" s="19">
        <v>73</v>
      </c>
      <c r="J21" s="19">
        <f t="shared" si="1"/>
        <v>51.1</v>
      </c>
      <c r="K21" s="19">
        <f t="shared" si="2"/>
        <v>76</v>
      </c>
      <c r="L21" s="20"/>
    </row>
    <row r="22" ht="18" customHeight="1" spans="1:12">
      <c r="A22" s="15"/>
      <c r="B22" s="16"/>
      <c r="C22" s="16"/>
      <c r="D22" s="16"/>
      <c r="E22" s="41" t="s">
        <v>44</v>
      </c>
      <c r="F22" s="18">
        <v>94</v>
      </c>
      <c r="G22" s="19">
        <f t="shared" si="0"/>
        <v>28.2</v>
      </c>
      <c r="H22" s="21" t="s">
        <v>45</v>
      </c>
      <c r="I22" s="33">
        <v>73.8</v>
      </c>
      <c r="J22" s="19">
        <f t="shared" si="1"/>
        <v>51.66</v>
      </c>
      <c r="K22" s="19">
        <f t="shared" si="2"/>
        <v>79.86</v>
      </c>
      <c r="L22" s="20"/>
    </row>
    <row r="23" ht="18" customHeight="1" spans="1:12">
      <c r="A23" s="15"/>
      <c r="B23" s="16"/>
      <c r="C23" s="16"/>
      <c r="D23" s="16"/>
      <c r="E23" s="41" t="s">
        <v>46</v>
      </c>
      <c r="F23" s="18">
        <v>84</v>
      </c>
      <c r="G23" s="19">
        <f t="shared" si="0"/>
        <v>25.2</v>
      </c>
      <c r="H23" s="21" t="s">
        <v>47</v>
      </c>
      <c r="I23" s="19">
        <v>77.2</v>
      </c>
      <c r="J23" s="19">
        <f t="shared" si="1"/>
        <v>54.04</v>
      </c>
      <c r="K23" s="19">
        <f t="shared" si="2"/>
        <v>79.24</v>
      </c>
      <c r="L23" s="20"/>
    </row>
    <row r="24" ht="18" customHeight="1" spans="1:12">
      <c r="A24" s="15"/>
      <c r="B24" s="16"/>
      <c r="C24" s="16"/>
      <c r="D24" s="16"/>
      <c r="E24" s="41" t="s">
        <v>48</v>
      </c>
      <c r="F24" s="18">
        <v>91</v>
      </c>
      <c r="G24" s="19">
        <f t="shared" si="0"/>
        <v>27.3</v>
      </c>
      <c r="H24" s="21" t="s">
        <v>49</v>
      </c>
      <c r="I24" s="19">
        <v>75.2</v>
      </c>
      <c r="J24" s="19">
        <f t="shared" si="1"/>
        <v>52.64</v>
      </c>
      <c r="K24" s="19">
        <f t="shared" si="2"/>
        <v>79.94</v>
      </c>
      <c r="L24" s="20"/>
    </row>
    <row r="25" ht="18" customHeight="1" spans="1:12">
      <c r="A25" s="15"/>
      <c r="B25" s="16"/>
      <c r="C25" s="16"/>
      <c r="D25" s="16"/>
      <c r="E25" s="41" t="s">
        <v>50</v>
      </c>
      <c r="F25" s="18">
        <v>83</v>
      </c>
      <c r="G25" s="19">
        <f t="shared" si="0"/>
        <v>24.9</v>
      </c>
      <c r="H25" s="21" t="s">
        <v>51</v>
      </c>
      <c r="I25" s="33">
        <v>72</v>
      </c>
      <c r="J25" s="19">
        <f t="shared" si="1"/>
        <v>50.4</v>
      </c>
      <c r="K25" s="19">
        <f t="shared" si="2"/>
        <v>75.3</v>
      </c>
      <c r="L25" s="20"/>
    </row>
    <row r="26" ht="18" customHeight="1" spans="1:12">
      <c r="A26" s="15"/>
      <c r="B26" s="16"/>
      <c r="C26" s="16"/>
      <c r="D26" s="16"/>
      <c r="E26" s="41" t="s">
        <v>52</v>
      </c>
      <c r="F26" s="18">
        <v>83</v>
      </c>
      <c r="G26" s="19">
        <f t="shared" si="0"/>
        <v>24.9</v>
      </c>
      <c r="H26" s="21" t="s">
        <v>53</v>
      </c>
      <c r="I26" s="19">
        <v>69.8</v>
      </c>
      <c r="J26" s="19">
        <f t="shared" si="1"/>
        <v>48.86</v>
      </c>
      <c r="K26" s="19">
        <f t="shared" si="2"/>
        <v>73.76</v>
      </c>
      <c r="L26" s="20"/>
    </row>
    <row r="27" s="1" customFormat="1" ht="18" customHeight="1" spans="1:12">
      <c r="A27" s="15" t="s">
        <v>39</v>
      </c>
      <c r="B27" s="16" t="s">
        <v>54</v>
      </c>
      <c r="C27" s="16" t="s">
        <v>55</v>
      </c>
      <c r="D27" s="16" t="s">
        <v>17</v>
      </c>
      <c r="E27" s="41" t="s">
        <v>56</v>
      </c>
      <c r="F27" s="18">
        <v>90</v>
      </c>
      <c r="G27" s="22">
        <f t="shared" ref="G27:G47" si="3">F27*0.3</f>
        <v>27</v>
      </c>
      <c r="H27" s="23">
        <v>38</v>
      </c>
      <c r="I27" s="22">
        <v>80</v>
      </c>
      <c r="J27" s="22">
        <f t="shared" ref="J27:J47" si="4">I27*0.7</f>
        <v>56</v>
      </c>
      <c r="K27" s="22">
        <f t="shared" ref="K27:K47" si="5">G27+J27</f>
        <v>83</v>
      </c>
      <c r="L27" s="23" t="s">
        <v>19</v>
      </c>
    </row>
    <row r="28" s="1" customFormat="1" ht="18" customHeight="1" spans="1:12">
      <c r="A28" s="15"/>
      <c r="B28" s="16"/>
      <c r="C28" s="16"/>
      <c r="D28" s="16"/>
      <c r="E28" s="41" t="s">
        <v>57</v>
      </c>
      <c r="F28" s="18">
        <v>91</v>
      </c>
      <c r="G28" s="22">
        <f t="shared" si="3"/>
        <v>27.3</v>
      </c>
      <c r="H28" s="23">
        <v>39</v>
      </c>
      <c r="I28" s="22">
        <v>67.6</v>
      </c>
      <c r="J28" s="22">
        <f t="shared" si="4"/>
        <v>47.32</v>
      </c>
      <c r="K28" s="22">
        <f t="shared" si="5"/>
        <v>74.62</v>
      </c>
      <c r="L28" s="23"/>
    </row>
    <row r="29" s="1" customFormat="1" ht="18" customHeight="1" spans="1:12">
      <c r="A29" s="15"/>
      <c r="B29" s="16"/>
      <c r="C29" s="16"/>
      <c r="D29" s="16"/>
      <c r="E29" s="41" t="s">
        <v>58</v>
      </c>
      <c r="F29" s="18">
        <v>92</v>
      </c>
      <c r="G29" s="22">
        <f t="shared" si="3"/>
        <v>27.6</v>
      </c>
      <c r="H29" s="23">
        <v>41</v>
      </c>
      <c r="I29" s="34" t="s">
        <v>59</v>
      </c>
      <c r="J29" s="34" t="s">
        <v>59</v>
      </c>
      <c r="K29" s="22">
        <v>27.6</v>
      </c>
      <c r="L29" s="23"/>
    </row>
    <row r="30" s="1" customFormat="1" ht="18" customHeight="1" spans="1:12">
      <c r="A30" s="15"/>
      <c r="B30" s="16"/>
      <c r="C30" s="16"/>
      <c r="D30" s="16"/>
      <c r="E30" s="41" t="s">
        <v>60</v>
      </c>
      <c r="F30" s="18">
        <v>93</v>
      </c>
      <c r="G30" s="22">
        <f t="shared" si="3"/>
        <v>27.9</v>
      </c>
      <c r="H30" s="23">
        <v>42</v>
      </c>
      <c r="I30" s="22">
        <v>69</v>
      </c>
      <c r="J30" s="22">
        <f t="shared" si="4"/>
        <v>48.3</v>
      </c>
      <c r="K30" s="22">
        <f t="shared" si="5"/>
        <v>76.2</v>
      </c>
      <c r="L30" s="23"/>
    </row>
    <row r="31" s="1" customFormat="1" ht="18" customHeight="1" spans="1:12">
      <c r="A31" s="15"/>
      <c r="B31" s="16"/>
      <c r="C31" s="16"/>
      <c r="D31" s="16"/>
      <c r="E31" s="41" t="s">
        <v>61</v>
      </c>
      <c r="F31" s="18">
        <v>92</v>
      </c>
      <c r="G31" s="22">
        <f t="shared" si="3"/>
        <v>27.6</v>
      </c>
      <c r="H31" s="23">
        <v>37</v>
      </c>
      <c r="I31" s="22">
        <v>71.4</v>
      </c>
      <c r="J31" s="22">
        <f t="shared" si="4"/>
        <v>49.98</v>
      </c>
      <c r="K31" s="22">
        <f t="shared" si="5"/>
        <v>77.58</v>
      </c>
      <c r="L31" s="23"/>
    </row>
    <row r="32" s="1" customFormat="1" ht="18" customHeight="1" spans="1:12">
      <c r="A32" s="15"/>
      <c r="B32" s="16"/>
      <c r="C32" s="16"/>
      <c r="D32" s="16"/>
      <c r="E32" s="41" t="s">
        <v>62</v>
      </c>
      <c r="F32" s="18">
        <v>91</v>
      </c>
      <c r="G32" s="22">
        <f t="shared" si="3"/>
        <v>27.3</v>
      </c>
      <c r="H32" s="23">
        <v>40</v>
      </c>
      <c r="I32" s="22">
        <v>77.6</v>
      </c>
      <c r="J32" s="22">
        <f t="shared" si="4"/>
        <v>54.32</v>
      </c>
      <c r="K32" s="22">
        <f t="shared" si="5"/>
        <v>81.62</v>
      </c>
      <c r="L32" s="23"/>
    </row>
    <row r="33" s="1" customFormat="1" ht="18" customHeight="1" spans="1:12">
      <c r="A33" s="15"/>
      <c r="B33" s="16"/>
      <c r="C33" s="16"/>
      <c r="D33" s="16"/>
      <c r="E33" s="41" t="s">
        <v>63</v>
      </c>
      <c r="F33" s="18">
        <v>92</v>
      </c>
      <c r="G33" s="22">
        <f t="shared" si="3"/>
        <v>27.6</v>
      </c>
      <c r="H33" s="23">
        <v>43</v>
      </c>
      <c r="I33" s="22">
        <v>75.8</v>
      </c>
      <c r="J33" s="22">
        <f t="shared" si="4"/>
        <v>53.06</v>
      </c>
      <c r="K33" s="22">
        <f t="shared" si="5"/>
        <v>80.66</v>
      </c>
      <c r="L33" s="23"/>
    </row>
    <row r="34" s="1" customFormat="1" ht="18" customHeight="1" spans="1:12">
      <c r="A34" s="15"/>
      <c r="B34" s="16" t="s">
        <v>64</v>
      </c>
      <c r="C34" s="16" t="s">
        <v>65</v>
      </c>
      <c r="D34" s="16" t="s">
        <v>17</v>
      </c>
      <c r="E34" s="41" t="s">
        <v>66</v>
      </c>
      <c r="F34" s="18">
        <v>88</v>
      </c>
      <c r="G34" s="22">
        <f t="shared" si="3"/>
        <v>26.4</v>
      </c>
      <c r="H34" s="23">
        <v>27</v>
      </c>
      <c r="I34" s="22">
        <v>80</v>
      </c>
      <c r="J34" s="22">
        <f t="shared" si="4"/>
        <v>56</v>
      </c>
      <c r="K34" s="22">
        <f t="shared" si="5"/>
        <v>82.4</v>
      </c>
      <c r="L34" s="23"/>
    </row>
    <row r="35" s="1" customFormat="1" ht="18" customHeight="1" spans="1:12">
      <c r="A35" s="15"/>
      <c r="B35" s="16"/>
      <c r="C35" s="16"/>
      <c r="D35" s="16"/>
      <c r="E35" s="41" t="s">
        <v>67</v>
      </c>
      <c r="F35" s="18">
        <v>91</v>
      </c>
      <c r="G35" s="22">
        <f t="shared" si="3"/>
        <v>27.3</v>
      </c>
      <c r="H35" s="23">
        <v>26</v>
      </c>
      <c r="I35" s="22">
        <v>78.2</v>
      </c>
      <c r="J35" s="22">
        <f t="shared" si="4"/>
        <v>54.74</v>
      </c>
      <c r="K35" s="22">
        <f t="shared" si="5"/>
        <v>82.04</v>
      </c>
      <c r="L35" s="23"/>
    </row>
    <row r="36" s="1" customFormat="1" ht="18" customHeight="1" spans="1:12">
      <c r="A36" s="15"/>
      <c r="B36" s="16"/>
      <c r="C36" s="16"/>
      <c r="D36" s="16"/>
      <c r="E36" s="41" t="s">
        <v>68</v>
      </c>
      <c r="F36" s="18">
        <v>90</v>
      </c>
      <c r="G36" s="22">
        <f t="shared" si="3"/>
        <v>27</v>
      </c>
      <c r="H36" s="23">
        <v>23</v>
      </c>
      <c r="I36" s="22">
        <v>63.2</v>
      </c>
      <c r="J36" s="22">
        <f t="shared" si="4"/>
        <v>44.24</v>
      </c>
      <c r="K36" s="22">
        <f t="shared" si="5"/>
        <v>71.24</v>
      </c>
      <c r="L36" s="23"/>
    </row>
    <row r="37" s="1" customFormat="1" ht="18" customHeight="1" spans="1:12">
      <c r="A37" s="15"/>
      <c r="B37" s="16"/>
      <c r="C37" s="16"/>
      <c r="D37" s="16"/>
      <c r="E37" s="41" t="s">
        <v>69</v>
      </c>
      <c r="F37" s="18">
        <v>89</v>
      </c>
      <c r="G37" s="22">
        <f t="shared" si="3"/>
        <v>26.7</v>
      </c>
      <c r="H37" s="23">
        <v>24</v>
      </c>
      <c r="I37" s="22">
        <v>76.8</v>
      </c>
      <c r="J37" s="22">
        <f t="shared" si="4"/>
        <v>53.76</v>
      </c>
      <c r="K37" s="22">
        <f t="shared" si="5"/>
        <v>80.46</v>
      </c>
      <c r="L37" s="23"/>
    </row>
    <row r="38" s="1" customFormat="1" ht="18" customHeight="1" spans="1:12">
      <c r="A38" s="15"/>
      <c r="B38" s="16"/>
      <c r="C38" s="16"/>
      <c r="D38" s="16"/>
      <c r="E38" s="41" t="s">
        <v>70</v>
      </c>
      <c r="F38" s="18">
        <v>89</v>
      </c>
      <c r="G38" s="22">
        <f t="shared" si="3"/>
        <v>26.7</v>
      </c>
      <c r="H38" s="23">
        <v>28</v>
      </c>
      <c r="I38" s="22">
        <v>80.8</v>
      </c>
      <c r="J38" s="22">
        <f t="shared" si="4"/>
        <v>56.56</v>
      </c>
      <c r="K38" s="22">
        <f t="shared" si="5"/>
        <v>83.26</v>
      </c>
      <c r="L38" s="23"/>
    </row>
    <row r="39" s="1" customFormat="1" ht="18" customHeight="1" spans="1:12">
      <c r="A39" s="15"/>
      <c r="B39" s="16"/>
      <c r="C39" s="16"/>
      <c r="D39" s="16"/>
      <c r="E39" s="41" t="s">
        <v>71</v>
      </c>
      <c r="F39" s="18">
        <v>90</v>
      </c>
      <c r="G39" s="22">
        <f t="shared" si="3"/>
        <v>27</v>
      </c>
      <c r="H39" s="23">
        <v>25</v>
      </c>
      <c r="I39" s="22">
        <v>73</v>
      </c>
      <c r="J39" s="22">
        <f t="shared" si="4"/>
        <v>51.1</v>
      </c>
      <c r="K39" s="22">
        <f t="shared" si="5"/>
        <v>78.1</v>
      </c>
      <c r="L39" s="23"/>
    </row>
    <row r="40" s="1" customFormat="1" ht="18" customHeight="1" spans="1:12">
      <c r="A40" s="15"/>
      <c r="B40" s="16"/>
      <c r="C40" s="16"/>
      <c r="D40" s="16"/>
      <c r="E40" s="41" t="s">
        <v>72</v>
      </c>
      <c r="F40" s="18">
        <v>90</v>
      </c>
      <c r="G40" s="22">
        <f t="shared" si="3"/>
        <v>27</v>
      </c>
      <c r="H40" s="23">
        <v>29</v>
      </c>
      <c r="I40" s="22">
        <v>85</v>
      </c>
      <c r="J40" s="22">
        <f t="shared" si="4"/>
        <v>59.5</v>
      </c>
      <c r="K40" s="22">
        <f t="shared" si="5"/>
        <v>86.5</v>
      </c>
      <c r="L40" s="23" t="s">
        <v>19</v>
      </c>
    </row>
    <row r="41" s="1" customFormat="1" ht="18" customHeight="1" spans="1:12">
      <c r="A41" s="15"/>
      <c r="B41" s="16" t="s">
        <v>73</v>
      </c>
      <c r="C41" s="16" t="s">
        <v>74</v>
      </c>
      <c r="D41" s="16" t="s">
        <v>17</v>
      </c>
      <c r="E41" s="41" t="s">
        <v>75</v>
      </c>
      <c r="F41" s="18">
        <v>89</v>
      </c>
      <c r="G41" s="22">
        <f t="shared" si="3"/>
        <v>26.7</v>
      </c>
      <c r="H41" s="23">
        <v>33</v>
      </c>
      <c r="I41" s="22">
        <v>73</v>
      </c>
      <c r="J41" s="22">
        <f t="shared" si="4"/>
        <v>51.1</v>
      </c>
      <c r="K41" s="22">
        <f t="shared" si="5"/>
        <v>77.8</v>
      </c>
      <c r="L41" s="23"/>
    </row>
    <row r="42" s="1" customFormat="1" ht="18" customHeight="1" spans="1:12">
      <c r="A42" s="15"/>
      <c r="B42" s="16"/>
      <c r="C42" s="16"/>
      <c r="D42" s="16"/>
      <c r="E42" s="41" t="s">
        <v>76</v>
      </c>
      <c r="F42" s="18">
        <v>90</v>
      </c>
      <c r="G42" s="22">
        <f t="shared" si="3"/>
        <v>27</v>
      </c>
      <c r="H42" s="23">
        <v>32</v>
      </c>
      <c r="I42" s="22">
        <v>80.4</v>
      </c>
      <c r="J42" s="22">
        <f t="shared" si="4"/>
        <v>56.28</v>
      </c>
      <c r="K42" s="22">
        <f t="shared" si="5"/>
        <v>83.28</v>
      </c>
      <c r="L42" s="23" t="s">
        <v>32</v>
      </c>
    </row>
    <row r="43" s="1" customFormat="1" ht="18" customHeight="1" spans="1:12">
      <c r="A43" s="15"/>
      <c r="B43" s="16"/>
      <c r="C43" s="16"/>
      <c r="D43" s="16"/>
      <c r="E43" s="41" t="s">
        <v>77</v>
      </c>
      <c r="F43" s="18">
        <v>90</v>
      </c>
      <c r="G43" s="22">
        <f t="shared" si="3"/>
        <v>27</v>
      </c>
      <c r="H43" s="23">
        <v>30</v>
      </c>
      <c r="I43" s="22">
        <v>80.4</v>
      </c>
      <c r="J43" s="22">
        <f t="shared" si="4"/>
        <v>56.28</v>
      </c>
      <c r="K43" s="22">
        <f t="shared" si="5"/>
        <v>83.28</v>
      </c>
      <c r="L43" s="23" t="s">
        <v>32</v>
      </c>
    </row>
    <row r="44" s="1" customFormat="1" ht="18" customHeight="1" spans="1:12">
      <c r="A44" s="15"/>
      <c r="B44" s="16"/>
      <c r="C44" s="16"/>
      <c r="D44" s="16"/>
      <c r="E44" s="41" t="s">
        <v>78</v>
      </c>
      <c r="F44" s="18">
        <v>90</v>
      </c>
      <c r="G44" s="22">
        <f t="shared" si="3"/>
        <v>27</v>
      </c>
      <c r="H44" s="23">
        <v>34</v>
      </c>
      <c r="I44" s="22">
        <v>71.4</v>
      </c>
      <c r="J44" s="22">
        <f t="shared" si="4"/>
        <v>49.98</v>
      </c>
      <c r="K44" s="22">
        <f t="shared" si="5"/>
        <v>76.98</v>
      </c>
      <c r="L44" s="23"/>
    </row>
    <row r="45" s="1" customFormat="1" ht="18" customHeight="1" spans="1:12">
      <c r="A45" s="15"/>
      <c r="B45" s="16"/>
      <c r="C45" s="16"/>
      <c r="D45" s="16"/>
      <c r="E45" s="41" t="s">
        <v>79</v>
      </c>
      <c r="F45" s="18">
        <v>90</v>
      </c>
      <c r="G45" s="22">
        <f t="shared" si="3"/>
        <v>27</v>
      </c>
      <c r="H45" s="23">
        <v>36</v>
      </c>
      <c r="I45" s="22">
        <v>74</v>
      </c>
      <c r="J45" s="22">
        <f t="shared" si="4"/>
        <v>51.8</v>
      </c>
      <c r="K45" s="22">
        <f t="shared" si="5"/>
        <v>78.8</v>
      </c>
      <c r="L45" s="23"/>
    </row>
    <row r="46" s="1" customFormat="1" ht="18" customHeight="1" spans="1:12">
      <c r="A46" s="15"/>
      <c r="B46" s="16"/>
      <c r="C46" s="16"/>
      <c r="D46" s="16"/>
      <c r="E46" s="41" t="s">
        <v>80</v>
      </c>
      <c r="F46" s="18">
        <v>92</v>
      </c>
      <c r="G46" s="22">
        <f t="shared" si="3"/>
        <v>27.6</v>
      </c>
      <c r="H46" s="23">
        <v>35</v>
      </c>
      <c r="I46" s="22">
        <v>72</v>
      </c>
      <c r="J46" s="22">
        <f t="shared" si="4"/>
        <v>50.4</v>
      </c>
      <c r="K46" s="22">
        <f t="shared" si="5"/>
        <v>78</v>
      </c>
      <c r="L46" s="23"/>
    </row>
    <row r="47" s="1" customFormat="1" ht="18" customHeight="1" spans="1:12">
      <c r="A47" s="15"/>
      <c r="B47" s="16"/>
      <c r="C47" s="16"/>
      <c r="D47" s="16"/>
      <c r="E47" s="41" t="s">
        <v>81</v>
      </c>
      <c r="F47" s="18">
        <v>89</v>
      </c>
      <c r="G47" s="22">
        <f t="shared" si="3"/>
        <v>26.7</v>
      </c>
      <c r="H47" s="23">
        <v>31</v>
      </c>
      <c r="I47" s="22">
        <v>74.8</v>
      </c>
      <c r="J47" s="22">
        <f t="shared" si="4"/>
        <v>52.36</v>
      </c>
      <c r="K47" s="22">
        <f t="shared" si="5"/>
        <v>79.06</v>
      </c>
      <c r="L47" s="23"/>
    </row>
    <row r="48" s="2" customFormat="1" ht="18" customHeight="1" spans="1:12">
      <c r="A48" s="15" t="s">
        <v>82</v>
      </c>
      <c r="B48" s="24" t="s">
        <v>83</v>
      </c>
      <c r="C48" s="24" t="s">
        <v>84</v>
      </c>
      <c r="D48" s="24" t="s">
        <v>17</v>
      </c>
      <c r="E48" s="25" t="s">
        <v>85</v>
      </c>
      <c r="F48" s="26">
        <v>90</v>
      </c>
      <c r="G48" s="22">
        <f t="shared" ref="G48:G72" si="6">F48*0.3</f>
        <v>27</v>
      </c>
      <c r="H48" s="27">
        <v>67</v>
      </c>
      <c r="I48" s="35">
        <v>70.2</v>
      </c>
      <c r="J48" s="35">
        <f t="shared" ref="J48:J72" si="7">I48*0.7</f>
        <v>49.14</v>
      </c>
      <c r="K48" s="35">
        <f t="shared" ref="K48:K72" si="8">G48+J48</f>
        <v>76.14</v>
      </c>
      <c r="L48" s="27"/>
    </row>
    <row r="49" s="2" customFormat="1" ht="18" customHeight="1" spans="1:12">
      <c r="A49" s="15"/>
      <c r="B49" s="24"/>
      <c r="C49" s="24"/>
      <c r="D49" s="24"/>
      <c r="E49" s="25" t="s">
        <v>86</v>
      </c>
      <c r="F49" s="26">
        <v>90</v>
      </c>
      <c r="G49" s="22">
        <f t="shared" si="6"/>
        <v>27</v>
      </c>
      <c r="H49" s="27">
        <v>60</v>
      </c>
      <c r="I49" s="35">
        <v>61.6</v>
      </c>
      <c r="J49" s="35">
        <f t="shared" si="7"/>
        <v>43.12</v>
      </c>
      <c r="K49" s="35">
        <f t="shared" si="8"/>
        <v>70.12</v>
      </c>
      <c r="L49" s="27"/>
    </row>
    <row r="50" s="2" customFormat="1" ht="18" customHeight="1" spans="1:12">
      <c r="A50" s="15"/>
      <c r="B50" s="24"/>
      <c r="C50" s="24"/>
      <c r="D50" s="24"/>
      <c r="E50" s="25" t="s">
        <v>87</v>
      </c>
      <c r="F50" s="26">
        <v>90</v>
      </c>
      <c r="G50" s="22">
        <f t="shared" si="6"/>
        <v>27</v>
      </c>
      <c r="H50" s="27">
        <v>65</v>
      </c>
      <c r="I50" s="35">
        <v>79</v>
      </c>
      <c r="J50" s="35">
        <f t="shared" si="7"/>
        <v>55.3</v>
      </c>
      <c r="K50" s="35">
        <f t="shared" si="8"/>
        <v>82.3</v>
      </c>
      <c r="L50" s="27"/>
    </row>
    <row r="51" s="2" customFormat="1" ht="18" customHeight="1" spans="1:12">
      <c r="A51" s="15"/>
      <c r="B51" s="24"/>
      <c r="C51" s="24"/>
      <c r="D51" s="24"/>
      <c r="E51" s="25" t="s">
        <v>88</v>
      </c>
      <c r="F51" s="26">
        <v>93</v>
      </c>
      <c r="G51" s="22">
        <f t="shared" si="6"/>
        <v>27.9</v>
      </c>
      <c r="H51" s="27">
        <v>59</v>
      </c>
      <c r="I51" s="35">
        <v>70.8</v>
      </c>
      <c r="J51" s="35">
        <f t="shared" si="7"/>
        <v>49.56</v>
      </c>
      <c r="K51" s="35">
        <f t="shared" si="8"/>
        <v>77.46</v>
      </c>
      <c r="L51" s="27"/>
    </row>
    <row r="52" s="2" customFormat="1" ht="18" customHeight="1" spans="1:12">
      <c r="A52" s="15"/>
      <c r="B52" s="24"/>
      <c r="C52" s="24"/>
      <c r="D52" s="24"/>
      <c r="E52" s="25" t="s">
        <v>89</v>
      </c>
      <c r="F52" s="26">
        <v>90</v>
      </c>
      <c r="G52" s="22">
        <f t="shared" si="6"/>
        <v>27</v>
      </c>
      <c r="H52" s="27">
        <v>63</v>
      </c>
      <c r="I52" s="35">
        <v>69.8</v>
      </c>
      <c r="J52" s="35">
        <f t="shared" si="7"/>
        <v>48.86</v>
      </c>
      <c r="K52" s="35">
        <f t="shared" si="8"/>
        <v>75.86</v>
      </c>
      <c r="L52" s="27"/>
    </row>
    <row r="53" s="2" customFormat="1" ht="18" customHeight="1" spans="1:12">
      <c r="A53" s="15"/>
      <c r="B53" s="24"/>
      <c r="C53" s="24"/>
      <c r="D53" s="24"/>
      <c r="E53" s="25" t="s">
        <v>90</v>
      </c>
      <c r="F53" s="26">
        <v>90</v>
      </c>
      <c r="G53" s="22">
        <f t="shared" si="6"/>
        <v>27</v>
      </c>
      <c r="H53" s="27">
        <v>62</v>
      </c>
      <c r="I53" s="35">
        <v>69.2</v>
      </c>
      <c r="J53" s="35">
        <f t="shared" si="7"/>
        <v>48.44</v>
      </c>
      <c r="K53" s="35">
        <f t="shared" si="8"/>
        <v>75.44</v>
      </c>
      <c r="L53" s="27"/>
    </row>
    <row r="54" s="2" customFormat="1" ht="18" customHeight="1" spans="1:12">
      <c r="A54" s="15"/>
      <c r="B54" s="24"/>
      <c r="C54" s="24"/>
      <c r="D54" s="24"/>
      <c r="E54" s="25" t="s">
        <v>91</v>
      </c>
      <c r="F54" s="26">
        <v>90</v>
      </c>
      <c r="G54" s="22">
        <f t="shared" si="6"/>
        <v>27</v>
      </c>
      <c r="H54" s="27">
        <v>58</v>
      </c>
      <c r="I54" s="35">
        <v>77.2</v>
      </c>
      <c r="J54" s="35">
        <f t="shared" si="7"/>
        <v>54.04</v>
      </c>
      <c r="K54" s="35">
        <f t="shared" si="8"/>
        <v>81.04</v>
      </c>
      <c r="L54" s="27"/>
    </row>
    <row r="55" s="2" customFormat="1" ht="18" customHeight="1" spans="1:12">
      <c r="A55" s="15"/>
      <c r="B55" s="24"/>
      <c r="C55" s="24"/>
      <c r="D55" s="24"/>
      <c r="E55" s="25" t="s">
        <v>92</v>
      </c>
      <c r="F55" s="26">
        <v>92</v>
      </c>
      <c r="G55" s="22">
        <f t="shared" si="6"/>
        <v>27.6</v>
      </c>
      <c r="H55" s="27">
        <v>68</v>
      </c>
      <c r="I55" s="35">
        <v>67.8</v>
      </c>
      <c r="J55" s="35">
        <f t="shared" si="7"/>
        <v>47.46</v>
      </c>
      <c r="K55" s="35">
        <f t="shared" si="8"/>
        <v>75.06</v>
      </c>
      <c r="L55" s="27"/>
    </row>
    <row r="56" s="2" customFormat="1" ht="18" customHeight="1" spans="1:12">
      <c r="A56" s="15"/>
      <c r="B56" s="24"/>
      <c r="C56" s="24"/>
      <c r="D56" s="24"/>
      <c r="E56" s="25" t="s">
        <v>93</v>
      </c>
      <c r="F56" s="26">
        <v>95</v>
      </c>
      <c r="G56" s="22">
        <f t="shared" si="6"/>
        <v>28.5</v>
      </c>
      <c r="H56" s="27">
        <v>61</v>
      </c>
      <c r="I56" s="35">
        <v>73.2</v>
      </c>
      <c r="J56" s="35">
        <f t="shared" si="7"/>
        <v>51.24</v>
      </c>
      <c r="K56" s="35">
        <f t="shared" si="8"/>
        <v>79.74</v>
      </c>
      <c r="L56" s="27"/>
    </row>
    <row r="57" s="2" customFormat="1" ht="18" customHeight="1" spans="1:12">
      <c r="A57" s="15"/>
      <c r="B57" s="24"/>
      <c r="C57" s="24"/>
      <c r="D57" s="24"/>
      <c r="E57" s="25" t="s">
        <v>94</v>
      </c>
      <c r="F57" s="26">
        <v>91</v>
      </c>
      <c r="G57" s="22">
        <f t="shared" si="6"/>
        <v>27.3</v>
      </c>
      <c r="H57" s="27">
        <v>64</v>
      </c>
      <c r="I57" s="35">
        <v>79</v>
      </c>
      <c r="J57" s="35">
        <f t="shared" si="7"/>
        <v>55.3</v>
      </c>
      <c r="K57" s="35">
        <f t="shared" si="8"/>
        <v>82.6</v>
      </c>
      <c r="L57" s="27"/>
    </row>
    <row r="58" s="2" customFormat="1" ht="18" customHeight="1" spans="1:12">
      <c r="A58" s="15"/>
      <c r="B58" s="24"/>
      <c r="C58" s="24"/>
      <c r="D58" s="24"/>
      <c r="E58" s="25" t="s">
        <v>95</v>
      </c>
      <c r="F58" s="26">
        <v>90</v>
      </c>
      <c r="G58" s="22">
        <f t="shared" si="6"/>
        <v>27</v>
      </c>
      <c r="H58" s="27">
        <v>66</v>
      </c>
      <c r="I58" s="35">
        <v>80.6</v>
      </c>
      <c r="J58" s="35">
        <f t="shared" si="7"/>
        <v>56.42</v>
      </c>
      <c r="K58" s="35">
        <f t="shared" si="8"/>
        <v>83.42</v>
      </c>
      <c r="L58" s="27" t="s">
        <v>19</v>
      </c>
    </row>
    <row r="59" s="2" customFormat="1" ht="18" customHeight="1" spans="1:12">
      <c r="A59" s="15"/>
      <c r="B59" s="24" t="s">
        <v>96</v>
      </c>
      <c r="C59" s="24" t="s">
        <v>97</v>
      </c>
      <c r="D59" s="24" t="s">
        <v>17</v>
      </c>
      <c r="E59" s="25" t="s">
        <v>98</v>
      </c>
      <c r="F59" s="26">
        <v>91</v>
      </c>
      <c r="G59" s="22">
        <f t="shared" si="6"/>
        <v>27.3</v>
      </c>
      <c r="H59" s="27">
        <v>56</v>
      </c>
      <c r="I59" s="35">
        <v>78</v>
      </c>
      <c r="J59" s="35">
        <f t="shared" si="7"/>
        <v>54.6</v>
      </c>
      <c r="K59" s="35">
        <f t="shared" si="8"/>
        <v>81.9</v>
      </c>
      <c r="L59" s="27"/>
    </row>
    <row r="60" s="2" customFormat="1" ht="18" customHeight="1" spans="1:12">
      <c r="A60" s="15"/>
      <c r="B60" s="24"/>
      <c r="C60" s="24"/>
      <c r="D60" s="24"/>
      <c r="E60" s="25" t="s">
        <v>99</v>
      </c>
      <c r="F60" s="26">
        <v>91</v>
      </c>
      <c r="G60" s="22">
        <f t="shared" si="6"/>
        <v>27.3</v>
      </c>
      <c r="H60" s="27">
        <v>51</v>
      </c>
      <c r="I60" s="35">
        <v>68.6</v>
      </c>
      <c r="J60" s="35">
        <f t="shared" si="7"/>
        <v>48.02</v>
      </c>
      <c r="K60" s="35">
        <f t="shared" si="8"/>
        <v>75.32</v>
      </c>
      <c r="L60" s="27"/>
    </row>
    <row r="61" s="2" customFormat="1" ht="18" customHeight="1" spans="1:12">
      <c r="A61" s="15"/>
      <c r="B61" s="24"/>
      <c r="C61" s="24"/>
      <c r="D61" s="24"/>
      <c r="E61" s="25" t="s">
        <v>100</v>
      </c>
      <c r="F61" s="26">
        <v>91</v>
      </c>
      <c r="G61" s="22">
        <f t="shared" si="6"/>
        <v>27.3</v>
      </c>
      <c r="H61" s="27">
        <v>52</v>
      </c>
      <c r="I61" s="35">
        <v>81</v>
      </c>
      <c r="J61" s="35">
        <f t="shared" si="7"/>
        <v>56.7</v>
      </c>
      <c r="K61" s="35">
        <f t="shared" si="8"/>
        <v>84</v>
      </c>
      <c r="L61" s="27"/>
    </row>
    <row r="62" s="2" customFormat="1" ht="18" customHeight="1" spans="1:12">
      <c r="A62" s="15"/>
      <c r="B62" s="24"/>
      <c r="C62" s="24"/>
      <c r="D62" s="24"/>
      <c r="E62" s="25" t="s">
        <v>101</v>
      </c>
      <c r="F62" s="26">
        <v>91</v>
      </c>
      <c r="G62" s="22">
        <f t="shared" si="6"/>
        <v>27.3</v>
      </c>
      <c r="H62" s="27">
        <v>54</v>
      </c>
      <c r="I62" s="35">
        <v>70.8</v>
      </c>
      <c r="J62" s="35">
        <f t="shared" si="7"/>
        <v>49.56</v>
      </c>
      <c r="K62" s="35">
        <f t="shared" si="8"/>
        <v>76.86</v>
      </c>
      <c r="L62" s="27"/>
    </row>
    <row r="63" s="2" customFormat="1" ht="18" customHeight="1" spans="1:12">
      <c r="A63" s="15"/>
      <c r="B63" s="24"/>
      <c r="C63" s="24"/>
      <c r="D63" s="24"/>
      <c r="E63" s="25" t="s">
        <v>102</v>
      </c>
      <c r="F63" s="26">
        <v>93</v>
      </c>
      <c r="G63" s="22">
        <f t="shared" si="6"/>
        <v>27.9</v>
      </c>
      <c r="H63" s="27">
        <v>53</v>
      </c>
      <c r="I63" s="35">
        <v>82</v>
      </c>
      <c r="J63" s="35">
        <f t="shared" si="7"/>
        <v>57.4</v>
      </c>
      <c r="K63" s="35">
        <f t="shared" si="8"/>
        <v>85.3</v>
      </c>
      <c r="L63" s="27" t="s">
        <v>19</v>
      </c>
    </row>
    <row r="64" s="2" customFormat="1" ht="18" customHeight="1" spans="1:12">
      <c r="A64" s="15"/>
      <c r="B64" s="24"/>
      <c r="C64" s="24"/>
      <c r="D64" s="24"/>
      <c r="E64" s="25" t="s">
        <v>103</v>
      </c>
      <c r="F64" s="26">
        <v>91</v>
      </c>
      <c r="G64" s="22">
        <f t="shared" si="6"/>
        <v>27.3</v>
      </c>
      <c r="H64" s="27">
        <v>57</v>
      </c>
      <c r="I64" s="35">
        <v>79</v>
      </c>
      <c r="J64" s="35">
        <f t="shared" si="7"/>
        <v>55.3</v>
      </c>
      <c r="K64" s="35">
        <f t="shared" si="8"/>
        <v>82.6</v>
      </c>
      <c r="L64" s="27"/>
    </row>
    <row r="65" s="2" customFormat="1" ht="18" customHeight="1" spans="1:12">
      <c r="A65" s="15"/>
      <c r="B65" s="24"/>
      <c r="C65" s="24"/>
      <c r="D65" s="24"/>
      <c r="E65" s="25" t="s">
        <v>104</v>
      </c>
      <c r="F65" s="26">
        <v>90</v>
      </c>
      <c r="G65" s="22">
        <f t="shared" si="6"/>
        <v>27</v>
      </c>
      <c r="H65" s="27">
        <v>55</v>
      </c>
      <c r="I65" s="35">
        <v>67.6</v>
      </c>
      <c r="J65" s="35">
        <f t="shared" si="7"/>
        <v>47.32</v>
      </c>
      <c r="K65" s="35">
        <f t="shared" si="8"/>
        <v>74.32</v>
      </c>
      <c r="L65" s="27"/>
    </row>
    <row r="66" s="2" customFormat="1" ht="18" customHeight="1" spans="1:12">
      <c r="A66" s="15"/>
      <c r="B66" s="24" t="s">
        <v>105</v>
      </c>
      <c r="C66" s="24" t="s">
        <v>106</v>
      </c>
      <c r="D66" s="24" t="s">
        <v>17</v>
      </c>
      <c r="E66" s="25" t="s">
        <v>107</v>
      </c>
      <c r="F66" s="26">
        <v>92</v>
      </c>
      <c r="G66" s="22">
        <f t="shared" si="6"/>
        <v>27.6</v>
      </c>
      <c r="H66" s="27">
        <v>50</v>
      </c>
      <c r="I66" s="35">
        <v>73.2</v>
      </c>
      <c r="J66" s="35">
        <f t="shared" si="7"/>
        <v>51.24</v>
      </c>
      <c r="K66" s="35">
        <f t="shared" si="8"/>
        <v>78.84</v>
      </c>
      <c r="L66" s="27"/>
    </row>
    <row r="67" s="2" customFormat="1" ht="18" customHeight="1" spans="1:12">
      <c r="A67" s="15"/>
      <c r="B67" s="24"/>
      <c r="C67" s="24"/>
      <c r="D67" s="24"/>
      <c r="E67" s="25" t="s">
        <v>108</v>
      </c>
      <c r="F67" s="26">
        <v>92</v>
      </c>
      <c r="G67" s="22">
        <f t="shared" si="6"/>
        <v>27.6</v>
      </c>
      <c r="H67" s="27">
        <v>45</v>
      </c>
      <c r="I67" s="35">
        <v>73.8</v>
      </c>
      <c r="J67" s="35">
        <f t="shared" si="7"/>
        <v>51.66</v>
      </c>
      <c r="K67" s="35">
        <f t="shared" si="8"/>
        <v>79.26</v>
      </c>
      <c r="L67" s="27"/>
    </row>
    <row r="68" s="2" customFormat="1" ht="18" customHeight="1" spans="1:12">
      <c r="A68" s="15"/>
      <c r="B68" s="24"/>
      <c r="C68" s="24"/>
      <c r="D68" s="24"/>
      <c r="E68" s="25" t="s">
        <v>109</v>
      </c>
      <c r="F68" s="26">
        <v>93</v>
      </c>
      <c r="G68" s="22">
        <f t="shared" si="6"/>
        <v>27.9</v>
      </c>
      <c r="H68" s="27">
        <v>49</v>
      </c>
      <c r="I68" s="35">
        <v>75.8</v>
      </c>
      <c r="J68" s="35">
        <f t="shared" si="7"/>
        <v>53.06</v>
      </c>
      <c r="K68" s="35">
        <f t="shared" si="8"/>
        <v>80.96</v>
      </c>
      <c r="L68" s="27"/>
    </row>
    <row r="69" s="2" customFormat="1" ht="18" customHeight="1" spans="1:12">
      <c r="A69" s="15"/>
      <c r="B69" s="24"/>
      <c r="C69" s="24"/>
      <c r="D69" s="24"/>
      <c r="E69" s="25" t="s">
        <v>110</v>
      </c>
      <c r="F69" s="26">
        <v>91</v>
      </c>
      <c r="G69" s="22">
        <f t="shared" si="6"/>
        <v>27.3</v>
      </c>
      <c r="H69" s="27">
        <v>46</v>
      </c>
      <c r="I69" s="35">
        <v>84</v>
      </c>
      <c r="J69" s="35">
        <f t="shared" si="7"/>
        <v>58.8</v>
      </c>
      <c r="K69" s="35">
        <f t="shared" si="8"/>
        <v>86.1</v>
      </c>
      <c r="L69" s="27" t="s">
        <v>19</v>
      </c>
    </row>
    <row r="70" s="2" customFormat="1" ht="18" customHeight="1" spans="1:12">
      <c r="A70" s="15"/>
      <c r="B70" s="24"/>
      <c r="C70" s="24"/>
      <c r="D70" s="24"/>
      <c r="E70" s="25" t="s">
        <v>111</v>
      </c>
      <c r="F70" s="26">
        <v>92</v>
      </c>
      <c r="G70" s="22">
        <f t="shared" si="6"/>
        <v>27.6</v>
      </c>
      <c r="H70" s="27">
        <v>47</v>
      </c>
      <c r="I70" s="35">
        <v>76.4</v>
      </c>
      <c r="J70" s="35">
        <f t="shared" si="7"/>
        <v>53.48</v>
      </c>
      <c r="K70" s="35">
        <f t="shared" si="8"/>
        <v>81.08</v>
      </c>
      <c r="L70" s="27"/>
    </row>
    <row r="71" s="2" customFormat="1" ht="18" customHeight="1" spans="1:12">
      <c r="A71" s="15"/>
      <c r="B71" s="24"/>
      <c r="C71" s="24"/>
      <c r="D71" s="24"/>
      <c r="E71" s="25" t="s">
        <v>112</v>
      </c>
      <c r="F71" s="26">
        <v>93</v>
      </c>
      <c r="G71" s="22">
        <f t="shared" si="6"/>
        <v>27.9</v>
      </c>
      <c r="H71" s="27">
        <v>48</v>
      </c>
      <c r="I71" s="35">
        <v>74.4</v>
      </c>
      <c r="J71" s="35">
        <f t="shared" si="7"/>
        <v>52.08</v>
      </c>
      <c r="K71" s="35">
        <f t="shared" si="8"/>
        <v>79.98</v>
      </c>
      <c r="L71" s="27"/>
    </row>
    <row r="72" s="2" customFormat="1" ht="18" customHeight="1" spans="1:12">
      <c r="A72" s="15"/>
      <c r="B72" s="24"/>
      <c r="C72" s="24"/>
      <c r="D72" s="24"/>
      <c r="E72" s="25" t="s">
        <v>113</v>
      </c>
      <c r="F72" s="26">
        <v>92</v>
      </c>
      <c r="G72" s="22">
        <f t="shared" si="6"/>
        <v>27.6</v>
      </c>
      <c r="H72" s="27">
        <v>44</v>
      </c>
      <c r="I72" s="35">
        <v>74.2</v>
      </c>
      <c r="J72" s="35">
        <f t="shared" si="7"/>
        <v>51.94</v>
      </c>
      <c r="K72" s="35">
        <f t="shared" si="8"/>
        <v>79.54</v>
      </c>
      <c r="L72" s="27"/>
    </row>
    <row r="73" s="3" customFormat="1" ht="18" customHeight="1" spans="1:12">
      <c r="A73" s="15" t="s">
        <v>114</v>
      </c>
      <c r="B73" s="16" t="s">
        <v>115</v>
      </c>
      <c r="C73" s="15" t="s">
        <v>116</v>
      </c>
      <c r="D73" s="36">
        <v>1</v>
      </c>
      <c r="E73" s="41" t="s">
        <v>117</v>
      </c>
      <c r="F73" s="18">
        <v>96</v>
      </c>
      <c r="G73" s="37">
        <f t="shared" ref="G73:G79" si="9">F73*0.3</f>
        <v>28.8</v>
      </c>
      <c r="H73" s="32">
        <v>75</v>
      </c>
      <c r="I73" s="40">
        <v>81.2</v>
      </c>
      <c r="J73" s="40">
        <f t="shared" ref="J73:J79" si="10">I73*0.7</f>
        <v>56.84</v>
      </c>
      <c r="K73" s="40">
        <f t="shared" ref="K73:K79" si="11">G73+J73</f>
        <v>85.64</v>
      </c>
      <c r="L73" s="32"/>
    </row>
    <row r="74" s="3" customFormat="1" ht="18" customHeight="1" spans="1:12">
      <c r="A74" s="15"/>
      <c r="B74" s="16"/>
      <c r="C74" s="15"/>
      <c r="D74" s="38"/>
      <c r="E74" s="41" t="s">
        <v>118</v>
      </c>
      <c r="F74" s="18">
        <v>92</v>
      </c>
      <c r="G74" s="37">
        <f t="shared" si="9"/>
        <v>27.6</v>
      </c>
      <c r="H74" s="32">
        <v>73</v>
      </c>
      <c r="I74" s="40">
        <v>80.3</v>
      </c>
      <c r="J74" s="40">
        <f t="shared" si="10"/>
        <v>56.21</v>
      </c>
      <c r="K74" s="40">
        <f t="shared" si="11"/>
        <v>83.81</v>
      </c>
      <c r="L74" s="32"/>
    </row>
    <row r="75" s="3" customFormat="1" ht="18" customHeight="1" spans="1:12">
      <c r="A75" s="15"/>
      <c r="B75" s="16"/>
      <c r="C75" s="15"/>
      <c r="D75" s="38"/>
      <c r="E75" s="41" t="s">
        <v>119</v>
      </c>
      <c r="F75" s="18">
        <v>91</v>
      </c>
      <c r="G75" s="37">
        <f t="shared" si="9"/>
        <v>27.3</v>
      </c>
      <c r="H75" s="32">
        <v>72</v>
      </c>
      <c r="I75" s="40">
        <v>78</v>
      </c>
      <c r="J75" s="40">
        <f t="shared" si="10"/>
        <v>54.6</v>
      </c>
      <c r="K75" s="40">
        <f t="shared" si="11"/>
        <v>81.9</v>
      </c>
      <c r="L75" s="32"/>
    </row>
    <row r="76" s="3" customFormat="1" ht="18" customHeight="1" spans="1:12">
      <c r="A76" s="15"/>
      <c r="B76" s="16"/>
      <c r="C76" s="15"/>
      <c r="D76" s="38"/>
      <c r="E76" s="41" t="s">
        <v>120</v>
      </c>
      <c r="F76" s="18">
        <v>94</v>
      </c>
      <c r="G76" s="37">
        <f t="shared" si="9"/>
        <v>28.2</v>
      </c>
      <c r="H76" s="32">
        <v>70</v>
      </c>
      <c r="I76" s="40">
        <v>86.8</v>
      </c>
      <c r="J76" s="40">
        <f t="shared" si="10"/>
        <v>60.76</v>
      </c>
      <c r="K76" s="40">
        <f t="shared" si="11"/>
        <v>88.96</v>
      </c>
      <c r="L76" s="32" t="s">
        <v>19</v>
      </c>
    </row>
    <row r="77" s="3" customFormat="1" ht="18" customHeight="1" spans="1:12">
      <c r="A77" s="15"/>
      <c r="B77" s="16"/>
      <c r="C77" s="15"/>
      <c r="D77" s="38"/>
      <c r="E77" s="41" t="s">
        <v>121</v>
      </c>
      <c r="F77" s="18">
        <v>92</v>
      </c>
      <c r="G77" s="37">
        <f t="shared" si="9"/>
        <v>27.6</v>
      </c>
      <c r="H77" s="32">
        <v>71</v>
      </c>
      <c r="I77" s="40">
        <v>79.2</v>
      </c>
      <c r="J77" s="40">
        <f t="shared" si="10"/>
        <v>55.44</v>
      </c>
      <c r="K77" s="40">
        <f t="shared" si="11"/>
        <v>83.04</v>
      </c>
      <c r="L77" s="32"/>
    </row>
    <row r="78" s="3" customFormat="1" ht="18" customHeight="1" spans="1:12">
      <c r="A78" s="15"/>
      <c r="B78" s="16"/>
      <c r="C78" s="15"/>
      <c r="D78" s="38"/>
      <c r="E78" s="41" t="s">
        <v>122</v>
      </c>
      <c r="F78" s="18">
        <v>91</v>
      </c>
      <c r="G78" s="37">
        <f t="shared" si="9"/>
        <v>27.3</v>
      </c>
      <c r="H78" s="32">
        <v>69</v>
      </c>
      <c r="I78" s="40">
        <v>71.2</v>
      </c>
      <c r="J78" s="40">
        <f t="shared" si="10"/>
        <v>49.84</v>
      </c>
      <c r="K78" s="40">
        <f t="shared" si="11"/>
        <v>77.14</v>
      </c>
      <c r="L78" s="32"/>
    </row>
    <row r="79" s="3" customFormat="1" ht="18" customHeight="1" spans="1:12">
      <c r="A79" s="15"/>
      <c r="B79" s="16"/>
      <c r="C79" s="15"/>
      <c r="D79" s="39"/>
      <c r="E79" s="41" t="s">
        <v>123</v>
      </c>
      <c r="F79" s="18">
        <v>93</v>
      </c>
      <c r="G79" s="37">
        <f t="shared" si="9"/>
        <v>27.9</v>
      </c>
      <c r="H79" s="32">
        <v>74</v>
      </c>
      <c r="I79" s="40">
        <v>80.2</v>
      </c>
      <c r="J79" s="40">
        <f t="shared" si="10"/>
        <v>56.14</v>
      </c>
      <c r="K79" s="40">
        <f t="shared" si="11"/>
        <v>84.04</v>
      </c>
      <c r="L79" s="32"/>
    </row>
  </sheetData>
  <autoFilter ref="A3:C79">
    <extLst/>
  </autoFilter>
  <mergeCells count="46">
    <mergeCell ref="A1:L1"/>
    <mergeCell ref="A2:L2"/>
    <mergeCell ref="E3:G3"/>
    <mergeCell ref="H3:J3"/>
    <mergeCell ref="A3:A4"/>
    <mergeCell ref="A5:A12"/>
    <mergeCell ref="A13:A19"/>
    <mergeCell ref="A20:A26"/>
    <mergeCell ref="A27:A47"/>
    <mergeCell ref="A48:A72"/>
    <mergeCell ref="A73:A79"/>
    <mergeCell ref="B3:B4"/>
    <mergeCell ref="B5:B12"/>
    <mergeCell ref="B13:B19"/>
    <mergeCell ref="B20:B26"/>
    <mergeCell ref="B27:B33"/>
    <mergeCell ref="B34:B40"/>
    <mergeCell ref="B41:B47"/>
    <mergeCell ref="B48:B58"/>
    <mergeCell ref="B59:B65"/>
    <mergeCell ref="B66:B72"/>
    <mergeCell ref="B73:B79"/>
    <mergeCell ref="C3:C4"/>
    <mergeCell ref="C5:C12"/>
    <mergeCell ref="C13:C19"/>
    <mergeCell ref="C20:C26"/>
    <mergeCell ref="C27:C33"/>
    <mergeCell ref="C34:C40"/>
    <mergeCell ref="C41:C47"/>
    <mergeCell ref="C48:C58"/>
    <mergeCell ref="C59:C65"/>
    <mergeCell ref="C66:C72"/>
    <mergeCell ref="C73:C79"/>
    <mergeCell ref="D3:D4"/>
    <mergeCell ref="D5:D12"/>
    <mergeCell ref="D13:D19"/>
    <mergeCell ref="D20:D26"/>
    <mergeCell ref="D27:D33"/>
    <mergeCell ref="D34:D40"/>
    <mergeCell ref="D41:D47"/>
    <mergeCell ref="D48:D58"/>
    <mergeCell ref="D59:D65"/>
    <mergeCell ref="D66:D72"/>
    <mergeCell ref="D73:D79"/>
    <mergeCell ref="K3:K4"/>
    <mergeCell ref="L3:L4"/>
  </mergeCells>
  <pageMargins left="0.747916666666667" right="0.629861111111111" top="0.472222222222222" bottom="0.432638888888889" header="0.275" footer="0.5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考试考核成绩汇总表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2020-06-07T06:54:39Z</dcterms:created>
  <dcterms:modified xsi:type="dcterms:W3CDTF">2020-06-07T07:18:11Z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