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57" activeTab="2"/>
  </bookViews>
  <sheets>
    <sheet name="面试成绩汇总表 (2)" sheetId="1" r:id="rId1"/>
    <sheet name="面试成绩汇总表" sheetId="2" state="hidden" r:id="rId2"/>
    <sheet name="成绩公示表" sheetId="3" r:id="rId3"/>
  </sheets>
  <externalReferences>
    <externalReference r:id="rId6"/>
  </externalReferences>
  <definedNames>
    <definedName name="_xlfn.SUMIFS" hidden="1">#NAME?</definedName>
    <definedName name="_xlnm.Print_Area" localSheetId="2">'成绩公示表'!$A$1:$O$161</definedName>
    <definedName name="_xlnm.Print_Area" localSheetId="1">'面试成绩汇总表'!$A$1:$I$17</definedName>
    <definedName name="_xlnm.Print_Area" localSheetId="0">'面试成绩汇总表 (2)'!$A$1:$I$32</definedName>
    <definedName name="_xlnm.Print_Titles" localSheetId="2">'成绩公示表'!$1:$3</definedName>
    <definedName name="序号">'[1]面试要素成绩录入（无）'!$A$4:'[1]面试要素成绩录入（无）'!$A$150</definedName>
    <definedName name="序号结">'[1]面试要素成绩录入（结）'!$A$4:$A$150</definedName>
    <definedName name="_xlnm._FilterDatabase" localSheetId="2" hidden="1">'成绩公示表'!$A$3:$O$176</definedName>
  </definedNames>
  <calcPr fullCalcOnLoad="1"/>
</workbook>
</file>

<file path=xl/comments1.xml><?xml version="1.0" encoding="utf-8"?>
<comments xmlns="http://schemas.openxmlformats.org/spreadsheetml/2006/main">
  <authors>
    <author>SkyUN.Org</author>
  </authors>
  <commentList>
    <comment ref="B3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请在此选择考生序号</t>
        </r>
      </text>
    </comment>
    <comment ref="A8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请在此列依次输入每位考官姓名</t>
        </r>
      </text>
    </comment>
  </commentList>
</comments>
</file>

<file path=xl/comments2.xml><?xml version="1.0" encoding="utf-8"?>
<comments xmlns="http://schemas.openxmlformats.org/spreadsheetml/2006/main">
  <authors>
    <author>SkyUN.Org</author>
  </authors>
  <commentList>
    <comment ref="B3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请在此选择考生序号</t>
        </r>
      </text>
    </comment>
    <comment ref="A8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请在此列依次输入每位考官姓名</t>
        </r>
      </text>
    </comment>
  </commentList>
</comments>
</file>

<file path=xl/sharedStrings.xml><?xml version="1.0" encoding="utf-8"?>
<sst xmlns="http://schemas.openxmlformats.org/spreadsheetml/2006/main" count="1823" uniqueCount="690">
  <si>
    <r>
      <rPr>
        <sz val="20"/>
        <rFont val="方正小标宋简体"/>
        <family val="0"/>
      </rPr>
      <t>重庆市潼南区2019年考核招聘事业单位工作人员</t>
    </r>
    <r>
      <rPr>
        <sz val="22"/>
        <rFont val="方正小标宋简体"/>
        <family val="0"/>
      </rPr>
      <t xml:space="preserve">
面试成绩汇总表</t>
    </r>
  </si>
  <si>
    <t>（此表与《面试成绩确认表》正反面印刷）</t>
  </si>
  <si>
    <t>面试考生签号</t>
  </si>
  <si>
    <t>1-01</t>
  </si>
  <si>
    <t>性别</t>
  </si>
  <si>
    <t>--</t>
  </si>
  <si>
    <t>报考单位</t>
  </si>
  <si>
    <t>报考岗位</t>
  </si>
  <si>
    <t>评    委
姓    名</t>
  </si>
  <si>
    <t>每位评委
的 终 评
合 计 分</t>
  </si>
  <si>
    <t>去  掉  的  评  分</t>
  </si>
  <si>
    <t>其  余  评  委  的  评  分</t>
  </si>
  <si>
    <t>1    个</t>
  </si>
  <si>
    <t>合计分</t>
  </si>
  <si>
    <t>平均分</t>
  </si>
  <si>
    <t>考生
序号</t>
  </si>
  <si>
    <t>最  高  分</t>
  </si>
  <si>
    <t>最  低  分</t>
  </si>
  <si>
    <t>（最终得分）</t>
  </si>
  <si>
    <t>/</t>
  </si>
  <si>
    <t>要素1</t>
  </si>
  <si>
    <t>要素2</t>
  </si>
  <si>
    <t>要素3</t>
  </si>
  <si>
    <t>要素4</t>
  </si>
  <si>
    <t>要素5</t>
  </si>
  <si>
    <t>要素6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</si>
  <si>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</si>
  <si>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</si>
  <si>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</si>
  <si>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</si>
  <si>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</si>
  <si>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</si>
  <si>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</si>
  <si>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t>　　计分员签名：                                监督员复核签名：                             主考官签名：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</si>
  <si>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</si>
  <si>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</si>
  <si>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《面试成绩确认表》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</si>
  <si>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</si>
  <si>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重庆市潼南区2019年9考核9招聘事业单位工作人员
面试9成绩确认表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</si>
  <si>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</si>
  <si>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</si>
  <si>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</si>
  <si>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</si>
  <si>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15</t>
    </r>
  </si>
  <si>
    <t>面试序号</t>
  </si>
  <si>
    <t>考生姓名</t>
  </si>
  <si>
    <t>面试成绩</t>
  </si>
  <si>
    <t>考生签名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</si>
  <si>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16</t>
    </r>
  </si>
  <si>
    <r>
      <rPr>
        <sz val="18"/>
        <rFont val="宋体"/>
        <family val="0"/>
      </rPr>
      <t>－－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</si>
  <si>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17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</si>
  <si>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</si>
  <si>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19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</si>
  <si>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20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</si>
  <si>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</si>
  <si>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</si>
  <si>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</si>
  <si>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</si>
  <si>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</si>
  <si>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26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</si>
  <si>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27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</si>
  <si>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</si>
  <si>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29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</si>
  <si>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30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</si>
  <si>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</si>
  <si>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</si>
  <si>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33</t>
    </r>
  </si>
  <si>
    <t>1-70</t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</si>
  <si>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</si>
  <si>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36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</si>
  <si>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37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</si>
  <si>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</si>
  <si>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39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</si>
  <si>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40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</si>
  <si>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</si>
  <si>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</si>
  <si>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</si>
  <si>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</si>
  <si>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</si>
  <si>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46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</si>
  <si>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47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</si>
  <si>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</si>
  <si>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49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</si>
  <si>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50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</si>
  <si>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</si>
  <si>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</si>
  <si>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</si>
  <si>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</si>
  <si>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</si>
  <si>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56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</si>
  <si>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57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</si>
  <si>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58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</si>
  <si>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59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</si>
  <si>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60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</si>
  <si>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61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</si>
  <si>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62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</si>
  <si>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63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</si>
  <si>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64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</si>
  <si>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65</t>
    </r>
  </si>
  <si>
    <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66</t>
    </r>
  </si>
  <si>
    <r>
      <rPr>
        <sz val="18"/>
        <rFont val="方正小标宋_GBK"/>
        <family val="4"/>
      </rPr>
      <t>重庆市潼南区2017年下半年考核招聘事业单位高层次人才</t>
    </r>
    <r>
      <rPr>
        <sz val="22"/>
        <rFont val="方正小标宋_GBK"/>
        <family val="4"/>
      </rPr>
      <t xml:space="preserve">
结构化面试成绩评定表</t>
    </r>
  </si>
  <si>
    <t>考生面试签号</t>
  </si>
  <si>
    <t>　　计分员签名：                           复核员签名：                        主考官签名：</t>
  </si>
  <si>
    <t>潼南区2020年上半年考核招聘考核总成绩、进入体检人员名单（综合岗位）</t>
  </si>
  <si>
    <t>考核时间：2020年7月3日</t>
  </si>
  <si>
    <t>序号</t>
  </si>
  <si>
    <t>考场地址</t>
  </si>
  <si>
    <t>考核时间</t>
  </si>
  <si>
    <t>学历学位</t>
  </si>
  <si>
    <t>毕业院校</t>
  </si>
  <si>
    <t>所学专业</t>
  </si>
  <si>
    <t>报考职位</t>
  </si>
  <si>
    <t>笔试成绩</t>
  </si>
  <si>
    <t>总成绩</t>
  </si>
  <si>
    <t>同职位
排名</t>
  </si>
  <si>
    <t>是否进入
体检</t>
  </si>
  <si>
    <t>备注</t>
  </si>
  <si>
    <t>潼南区委党校</t>
  </si>
  <si>
    <t>2020年7月3日</t>
  </si>
  <si>
    <t>戴卓</t>
  </si>
  <si>
    <t>硕士
研究生</t>
  </si>
  <si>
    <t>重庆交通大学</t>
  </si>
  <si>
    <t>水利工程</t>
  </si>
  <si>
    <t>区交通质监中心</t>
  </si>
  <si>
    <t>水利工程岗</t>
  </si>
  <si>
    <t>是</t>
  </si>
  <si>
    <t>1-02</t>
  </si>
  <si>
    <t>向新宇</t>
  </si>
  <si>
    <t>港口、海岸及近海工程</t>
  </si>
  <si>
    <t>1-03</t>
  </si>
  <si>
    <t>杜思材</t>
  </si>
  <si>
    <t>1-04</t>
  </si>
  <si>
    <t>刘鑫</t>
  </si>
  <si>
    <t>1-05</t>
  </si>
  <si>
    <t>黄世连</t>
  </si>
  <si>
    <t>1-06</t>
  </si>
  <si>
    <t>卢诏宇</t>
  </si>
  <si>
    <t>1-07</t>
  </si>
  <si>
    <t>吴思键</t>
  </si>
  <si>
    <t>重庆理工大学</t>
  </si>
  <si>
    <t>车辆工程</t>
  </si>
  <si>
    <t>载具维护岗</t>
  </si>
  <si>
    <t>1-08</t>
  </si>
  <si>
    <t>杨进</t>
  </si>
  <si>
    <t>1-09</t>
  </si>
  <si>
    <t>刘悦棋</t>
  </si>
  <si>
    <t>交通运输工程</t>
  </si>
  <si>
    <t>交通运输岗</t>
  </si>
  <si>
    <t>1-10</t>
  </si>
  <si>
    <t>段清中</t>
  </si>
  <si>
    <t>1-11</t>
  </si>
  <si>
    <t>李承霖</t>
  </si>
  <si>
    <t>1-12</t>
  </si>
  <si>
    <t>王邦渝</t>
  </si>
  <si>
    <t>合肥工业大学</t>
  </si>
  <si>
    <t>1-13</t>
  </si>
  <si>
    <t>吴新琪</t>
  </si>
  <si>
    <t>旅游管理</t>
  </si>
  <si>
    <t>旅游道路规划岗</t>
  </si>
  <si>
    <t>1-14</t>
  </si>
  <si>
    <t>陈宜红</t>
  </si>
  <si>
    <t>上海对外经贸大学</t>
  </si>
  <si>
    <t>1-15</t>
  </si>
  <si>
    <t>文君</t>
  </si>
  <si>
    <t>1-16</t>
  </si>
  <si>
    <t>谭玲</t>
  </si>
  <si>
    <t>法国图卢兹第一大学</t>
  </si>
  <si>
    <t>国际旅游管理</t>
  </si>
  <si>
    <t>1-17</t>
  </si>
  <si>
    <t>熊杰</t>
  </si>
  <si>
    <t>西南大学化学化工学院</t>
  </si>
  <si>
    <t>药物分析学</t>
  </si>
  <si>
    <t>区医药价格和招标采购指导中心</t>
  </si>
  <si>
    <t>医药价格招采岗</t>
  </si>
  <si>
    <t>1-18</t>
  </si>
  <si>
    <t>彭春</t>
  </si>
  <si>
    <t>大理大学</t>
  </si>
  <si>
    <t>药学</t>
  </si>
  <si>
    <t>1-19</t>
  </si>
  <si>
    <t>周跃</t>
  </si>
  <si>
    <t>湖北科技学院</t>
  </si>
  <si>
    <t>1-20</t>
  </si>
  <si>
    <t>杨娇</t>
  </si>
  <si>
    <t>重庆大学</t>
  </si>
  <si>
    <t>1-21</t>
  </si>
  <si>
    <t>蒲琪</t>
  </si>
  <si>
    <t>1-22</t>
  </si>
  <si>
    <t>周鑫悦</t>
  </si>
  <si>
    <t>福建中医药大学</t>
  </si>
  <si>
    <t>1-23</t>
  </si>
  <si>
    <t>赵凤平</t>
  </si>
  <si>
    <t>成都中医药大学</t>
  </si>
  <si>
    <t>药剂学</t>
  </si>
  <si>
    <t>1-24</t>
  </si>
  <si>
    <t>帅书丽</t>
  </si>
  <si>
    <t>西南政法大学</t>
  </si>
  <si>
    <t>新闻与传播</t>
  </si>
  <si>
    <t>区交通事务中心</t>
  </si>
  <si>
    <t>对外宣传岗</t>
  </si>
  <si>
    <t>1-25</t>
  </si>
  <si>
    <t>刘焱</t>
  </si>
  <si>
    <t>江苏科技大学</t>
  </si>
  <si>
    <t>机械工程</t>
  </si>
  <si>
    <t>设备维护岗</t>
  </si>
  <si>
    <t>1-26</t>
  </si>
  <si>
    <t>杨垒</t>
  </si>
  <si>
    <t>1-27</t>
  </si>
  <si>
    <t>徐洋洋</t>
  </si>
  <si>
    <t>西南石油大学</t>
  </si>
  <si>
    <t>1-28</t>
  </si>
  <si>
    <t>李鹏程</t>
  </si>
  <si>
    <t>燕山大学</t>
  </si>
  <si>
    <t>机械设计及理论</t>
  </si>
  <si>
    <t>1-29</t>
  </si>
  <si>
    <t>樊高瞻</t>
  </si>
  <si>
    <t>昆明理工大学</t>
  </si>
  <si>
    <t>1-30</t>
  </si>
  <si>
    <t>贾二锁</t>
  </si>
  <si>
    <t>1-31</t>
  </si>
  <si>
    <t>殷周扬</t>
  </si>
  <si>
    <t>长安大学</t>
  </si>
  <si>
    <t>工程机械</t>
  </si>
  <si>
    <t>2-01</t>
  </si>
  <si>
    <t>张履用</t>
  </si>
  <si>
    <t>西南大学</t>
  </si>
  <si>
    <t>应用化学</t>
  </si>
  <si>
    <t>重庆市潼南区应急救援中心</t>
  </si>
  <si>
    <t>应急救援岗</t>
  </si>
  <si>
    <t>2-02</t>
  </si>
  <si>
    <t>成浪</t>
  </si>
  <si>
    <t>新疆大学</t>
  </si>
  <si>
    <t>化学工程与技术</t>
  </si>
  <si>
    <t>2-03</t>
  </si>
  <si>
    <t>成臣</t>
  </si>
  <si>
    <t>化学工程</t>
  </si>
  <si>
    <t>2-04</t>
  </si>
  <si>
    <t>周超</t>
  </si>
  <si>
    <t>南京工业大学</t>
  </si>
  <si>
    <t>2-05</t>
  </si>
  <si>
    <t>邓洁</t>
  </si>
  <si>
    <t>北京大学</t>
  </si>
  <si>
    <t>院管理科学与工程</t>
  </si>
  <si>
    <t>区招商投资促进服务中心</t>
  </si>
  <si>
    <t>项目评估岗</t>
  </si>
  <si>
    <t>2-06</t>
  </si>
  <si>
    <t>刘凤英</t>
  </si>
  <si>
    <t>管理科学与工程专业</t>
  </si>
  <si>
    <t>2-07</t>
  </si>
  <si>
    <t>王宇璐</t>
  </si>
  <si>
    <t>悉尼科技大学</t>
  </si>
  <si>
    <t>工程管理硕士</t>
  </si>
  <si>
    <t>2-08</t>
  </si>
  <si>
    <t>董浩</t>
  </si>
  <si>
    <t>武汉科技大学</t>
  </si>
  <si>
    <t>2-09</t>
  </si>
  <si>
    <t>黄娜</t>
  </si>
  <si>
    <t>东北大学（美国）</t>
  </si>
  <si>
    <t>项目管理专业</t>
  </si>
  <si>
    <t>2-10</t>
  </si>
  <si>
    <t>石敏</t>
  </si>
  <si>
    <t>果树学</t>
  </si>
  <si>
    <t>区国有林管理服务中心</t>
  </si>
  <si>
    <t>林业防治岗</t>
  </si>
  <si>
    <t>2-11</t>
  </si>
  <si>
    <t>候栋元</t>
  </si>
  <si>
    <t>农业昆虫与害虫防治</t>
  </si>
  <si>
    <t>2-12</t>
  </si>
  <si>
    <t>王尹</t>
  </si>
  <si>
    <t>云南农业大学</t>
  </si>
  <si>
    <t>2-13</t>
  </si>
  <si>
    <t>韩景红</t>
  </si>
  <si>
    <t>成都信息工程大学</t>
  </si>
  <si>
    <t>信号与信息处理</t>
  </si>
  <si>
    <t>智能制造岗</t>
  </si>
  <si>
    <t>2-14</t>
  </si>
  <si>
    <t>刘燕</t>
  </si>
  <si>
    <t>信息与通信工程</t>
  </si>
  <si>
    <t>2-15</t>
  </si>
  <si>
    <t>肖皓月</t>
  </si>
  <si>
    <t>重庆邮电大学</t>
  </si>
  <si>
    <t>2-16</t>
  </si>
  <si>
    <t>黎亚龙</t>
  </si>
  <si>
    <t>英国伦敦南岸大学</t>
  </si>
  <si>
    <t>高级电信与无线工程</t>
  </si>
  <si>
    <t>2-17</t>
  </si>
  <si>
    <t>谭海萍</t>
  </si>
  <si>
    <t>西南民族大学</t>
  </si>
  <si>
    <t>法学理论</t>
  </si>
  <si>
    <t>区文管所</t>
  </si>
  <si>
    <t>文物保护岗</t>
  </si>
  <si>
    <t>2-18</t>
  </si>
  <si>
    <t>张丽琼</t>
  </si>
  <si>
    <t>江西理工大学</t>
  </si>
  <si>
    <t>法律（法学）</t>
  </si>
  <si>
    <t>2-19</t>
  </si>
  <si>
    <t>何东薇</t>
  </si>
  <si>
    <t>桂林理工大学</t>
  </si>
  <si>
    <t>建筑与土木工程</t>
  </si>
  <si>
    <t>2-20</t>
  </si>
  <si>
    <t>殷源</t>
  </si>
  <si>
    <t>人权法学</t>
  </si>
  <si>
    <t>2-21</t>
  </si>
  <si>
    <t>彭怡梅</t>
  </si>
  <si>
    <t>法律（非法学）</t>
  </si>
  <si>
    <t>2-22</t>
  </si>
  <si>
    <t>马铃玉</t>
  </si>
  <si>
    <t>重庆工商大学</t>
  </si>
  <si>
    <t>传播学</t>
  </si>
  <si>
    <t>综合宣传岗</t>
  </si>
  <si>
    <t>2-23</t>
  </si>
  <si>
    <t>张绩</t>
  </si>
  <si>
    <t>森林管护岗</t>
  </si>
  <si>
    <t>2-24</t>
  </si>
  <si>
    <t>张雪松</t>
  </si>
  <si>
    <t>贵州大学</t>
  </si>
  <si>
    <t>植物保护</t>
  </si>
  <si>
    <t>2-25</t>
  </si>
  <si>
    <t>黄明杰</t>
  </si>
  <si>
    <t>重庆师范大学</t>
  </si>
  <si>
    <t>文物与博物馆</t>
  </si>
  <si>
    <t xml:space="preserve">区非物质文化遗产保护中心 </t>
  </si>
  <si>
    <t>文化遗产研究岗</t>
  </si>
  <si>
    <t>2-26</t>
  </si>
  <si>
    <t>王君</t>
  </si>
  <si>
    <t>中共重庆市委党校</t>
  </si>
  <si>
    <t>政治经济学专业</t>
  </si>
  <si>
    <t>2-27</t>
  </si>
  <si>
    <t>胡菲</t>
  </si>
  <si>
    <t>考古学</t>
  </si>
  <si>
    <t>2-28</t>
  </si>
  <si>
    <t>赵芮</t>
  </si>
  <si>
    <t>技术经济及管理</t>
  </si>
  <si>
    <t>2-29</t>
  </si>
  <si>
    <t>李能交</t>
  </si>
  <si>
    <t>辽宁大学</t>
  </si>
  <si>
    <t>2-30</t>
  </si>
  <si>
    <t>汪宇璞</t>
  </si>
  <si>
    <t>工商管理</t>
  </si>
  <si>
    <t>3-01</t>
  </si>
  <si>
    <t>刘美宏</t>
  </si>
  <si>
    <t>甘肃农业大学</t>
  </si>
  <si>
    <t>农村与区域发展专业</t>
  </si>
  <si>
    <t>村镇建设服务中心</t>
  </si>
  <si>
    <t>村镇服务岗</t>
  </si>
  <si>
    <t>3-02</t>
  </si>
  <si>
    <t>袁美灵</t>
  </si>
  <si>
    <t>中南林业科技大学</t>
  </si>
  <si>
    <t>风景园林学</t>
  </si>
  <si>
    <t>3-03</t>
  </si>
  <si>
    <t>彭玉</t>
  </si>
  <si>
    <t>环境工程专业</t>
  </si>
  <si>
    <t>3-04</t>
  </si>
  <si>
    <t>张毓枫</t>
  </si>
  <si>
    <t>美国南加利福尼亚大学 戴维斯老龄学院</t>
  </si>
  <si>
    <t>老龄服务管理</t>
  </si>
  <si>
    <t>3-05</t>
  </si>
  <si>
    <t>李文虎</t>
  </si>
  <si>
    <t>3-06</t>
  </si>
  <si>
    <t>张璐</t>
  </si>
  <si>
    <t>四川农业大学</t>
  </si>
  <si>
    <t>作物专业</t>
  </si>
  <si>
    <t>3-07</t>
  </si>
  <si>
    <t>黄粤</t>
  </si>
  <si>
    <t>中南民族大学</t>
  </si>
  <si>
    <t>微生物专业</t>
  </si>
  <si>
    <t>3-08</t>
  </si>
  <si>
    <t>谷瑛</t>
  </si>
  <si>
    <t>生物化学与分子生物学专业</t>
  </si>
  <si>
    <t>并列待定</t>
  </si>
  <si>
    <t>3-09</t>
  </si>
  <si>
    <t>易平</t>
  </si>
  <si>
    <t>环境科学专业</t>
  </si>
  <si>
    <t>3-10</t>
  </si>
  <si>
    <t>冉然</t>
  </si>
  <si>
    <t>四川师范大学</t>
  </si>
  <si>
    <t>植物学</t>
  </si>
  <si>
    <t>3-11</t>
  </si>
  <si>
    <t>张紫荆</t>
  </si>
  <si>
    <t>西南财经大学</t>
  </si>
  <si>
    <t>税务专业</t>
  </si>
  <si>
    <t>3-12</t>
  </si>
  <si>
    <t>王倩</t>
  </si>
  <si>
    <t>环境科学与工程专业</t>
  </si>
  <si>
    <t>3-13</t>
  </si>
  <si>
    <t>王磊</t>
  </si>
  <si>
    <t>兰州大学</t>
  </si>
  <si>
    <t>企业管理专业</t>
  </si>
  <si>
    <t>3-14</t>
  </si>
  <si>
    <t>邓超群</t>
  </si>
  <si>
    <t>生物学专业</t>
  </si>
  <si>
    <t>3-15</t>
  </si>
  <si>
    <t>李诗遥</t>
  </si>
  <si>
    <t>英国利物浦大学</t>
  </si>
  <si>
    <t>人力资源管理专业</t>
  </si>
  <si>
    <t>区科学技术信息中心</t>
  </si>
  <si>
    <t xml:space="preserve"> 人事财会岗    </t>
  </si>
  <si>
    <t>3-16</t>
  </si>
  <si>
    <t>刘铃鑫</t>
  </si>
  <si>
    <t>会计硕士专业</t>
  </si>
  <si>
    <t>3-17</t>
  </si>
  <si>
    <t>胡青神</t>
  </si>
  <si>
    <t>岭南大学</t>
  </si>
  <si>
    <t>会计学</t>
  </si>
  <si>
    <t>3-18</t>
  </si>
  <si>
    <t>徐明鸣</t>
  </si>
  <si>
    <t>英国考文垂大学</t>
  </si>
  <si>
    <t>国际市场营销</t>
  </si>
  <si>
    <t>区融媒体中心</t>
  </si>
  <si>
    <t>会计</t>
  </si>
  <si>
    <t>3-19</t>
  </si>
  <si>
    <t>肖立</t>
  </si>
  <si>
    <t>云南师范大学</t>
  </si>
  <si>
    <t>3-20</t>
  </si>
  <si>
    <t>杨美琪</t>
  </si>
  <si>
    <t>英国拉夫堡大学</t>
  </si>
  <si>
    <t>市场营销</t>
  </si>
  <si>
    <t>3-21</t>
  </si>
  <si>
    <t>宋丹</t>
  </si>
  <si>
    <t>3-22</t>
  </si>
  <si>
    <t>莫姣</t>
  </si>
  <si>
    <t>园艺学</t>
  </si>
  <si>
    <t xml:space="preserve">农业科技岗 </t>
  </si>
  <si>
    <t>3-23</t>
  </si>
  <si>
    <t>许倩倩</t>
  </si>
  <si>
    <t>蔬菜学</t>
  </si>
  <si>
    <t>3-24</t>
  </si>
  <si>
    <t>靳元亮</t>
  </si>
  <si>
    <t>农艺与种业</t>
  </si>
  <si>
    <t>3-25</t>
  </si>
  <si>
    <t>李世袭</t>
  </si>
  <si>
    <t>作物遗传育种</t>
  </si>
  <si>
    <t>3-26</t>
  </si>
  <si>
    <t>周于卜</t>
  </si>
  <si>
    <t>3-27</t>
  </si>
  <si>
    <t>李红艳</t>
  </si>
  <si>
    <t>园艺专业</t>
  </si>
  <si>
    <t>4-01</t>
  </si>
  <si>
    <t>付娇</t>
  </si>
  <si>
    <t>区财政信息
管理中心</t>
  </si>
  <si>
    <t>财务管理</t>
  </si>
  <si>
    <t>4-02</t>
  </si>
  <si>
    <t>杜帅都</t>
  </si>
  <si>
    <t>东北财经大学</t>
  </si>
  <si>
    <t>4-03</t>
  </si>
  <si>
    <t>胡茏</t>
  </si>
  <si>
    <t>西南政法大学商学院</t>
  </si>
  <si>
    <t>审计</t>
  </si>
  <si>
    <t>区财政投资
管理中心</t>
  </si>
  <si>
    <t>财政管理</t>
  </si>
  <si>
    <t>4-04</t>
  </si>
  <si>
    <t>吉思怡</t>
  </si>
  <si>
    <t>北京工商大学</t>
  </si>
  <si>
    <t>4-05</t>
  </si>
  <si>
    <t>付狄</t>
  </si>
  <si>
    <t>会计硕士</t>
  </si>
  <si>
    <t>4-06</t>
  </si>
  <si>
    <t>周震</t>
  </si>
  <si>
    <t>农业管理</t>
  </si>
  <si>
    <t>产业发展服务中心</t>
  </si>
  <si>
    <t>产业发展岗</t>
  </si>
  <si>
    <t>4-07</t>
  </si>
  <si>
    <t>艾成姗</t>
  </si>
  <si>
    <t>农村与区域发展</t>
  </si>
  <si>
    <t>4-08</t>
  </si>
  <si>
    <t>孔任宝</t>
  </si>
  <si>
    <t>西南科技大学</t>
  </si>
  <si>
    <t>4-09</t>
  </si>
  <si>
    <t>熊玉洁</t>
  </si>
  <si>
    <t>吉林财经大学</t>
  </si>
  <si>
    <t>国际商务</t>
  </si>
  <si>
    <t>4-10</t>
  </si>
  <si>
    <t>张婧</t>
  </si>
  <si>
    <t>4-11</t>
  </si>
  <si>
    <t>吕玲</t>
  </si>
  <si>
    <t>企业管理</t>
  </si>
  <si>
    <t>4-12</t>
  </si>
  <si>
    <t>林玮一</t>
  </si>
  <si>
    <t>4-13</t>
  </si>
  <si>
    <t>曾宇</t>
  </si>
  <si>
    <t>泰国博仁大学</t>
  </si>
  <si>
    <t>金融学</t>
  </si>
  <si>
    <t>4-14</t>
  </si>
  <si>
    <t>胡瑶</t>
  </si>
  <si>
    <t>4-15</t>
  </si>
  <si>
    <t>胡俊雅</t>
  </si>
  <si>
    <t>4-16</t>
  </si>
  <si>
    <t>周镜</t>
  </si>
  <si>
    <t>俄罗斯乌德穆尔特国立大学</t>
  </si>
  <si>
    <t>俄罗斯文学</t>
  </si>
  <si>
    <t>4-17</t>
  </si>
  <si>
    <t>邹丽</t>
  </si>
  <si>
    <t>成都理工大学</t>
  </si>
  <si>
    <t>英语笔译</t>
  </si>
  <si>
    <t>4-18</t>
  </si>
  <si>
    <t>王康东</t>
  </si>
  <si>
    <t>上海海事大学</t>
  </si>
  <si>
    <t>经济法学</t>
  </si>
  <si>
    <t>4-19</t>
  </si>
  <si>
    <t>刘耀文</t>
  </si>
  <si>
    <t>新疆大学政治与公共管理学院</t>
  </si>
  <si>
    <t>社会工作</t>
  </si>
  <si>
    <t>区养老服务和社会福利指导中心</t>
  </si>
  <si>
    <t>养老服务岗</t>
  </si>
  <si>
    <t>4-20</t>
  </si>
  <si>
    <t>胡华辉</t>
  </si>
  <si>
    <t>上海大学</t>
  </si>
  <si>
    <t>社会学</t>
  </si>
  <si>
    <t>4-21</t>
  </si>
  <si>
    <t>黄鹂一鸣</t>
  </si>
  <si>
    <t xml:space="preserve">重庆工商大学 </t>
  </si>
  <si>
    <t>4-22</t>
  </si>
  <si>
    <t>黎唯科</t>
  </si>
  <si>
    <t xml:space="preserve">兰州大学 </t>
  </si>
  <si>
    <t>4-23</t>
  </si>
  <si>
    <t>陈春竹</t>
  </si>
  <si>
    <t>中华女子学院</t>
  </si>
  <si>
    <t>4-24</t>
  </si>
  <si>
    <t>郭磊</t>
  </si>
  <si>
    <t>沈阳化工大学</t>
  </si>
  <si>
    <t>4-25</t>
  </si>
  <si>
    <t>陆庭悦</t>
  </si>
  <si>
    <t xml:space="preserve">杭州师范大学 </t>
  </si>
  <si>
    <t>4-26</t>
  </si>
  <si>
    <t>任程</t>
  </si>
  <si>
    <t>艺术广播电视专业</t>
  </si>
  <si>
    <t>双江镇文化服务中心</t>
  </si>
  <si>
    <t>文化发展岗</t>
  </si>
  <si>
    <t>4-27</t>
  </si>
  <si>
    <t>陈新</t>
  </si>
  <si>
    <t>艺术设计专业</t>
  </si>
  <si>
    <t>4-28</t>
  </si>
  <si>
    <t>万幸</t>
  </si>
  <si>
    <t>四川美术学院</t>
  </si>
  <si>
    <t>艺术学理论专业</t>
  </si>
  <si>
    <t>4-29</t>
  </si>
  <si>
    <t>罗婕</t>
  </si>
  <si>
    <t>美术专业</t>
  </si>
  <si>
    <t>4-30</t>
  </si>
  <si>
    <t>陈清清</t>
  </si>
  <si>
    <t>武汉理工大学</t>
  </si>
  <si>
    <t>4-31</t>
  </si>
  <si>
    <t>何美林</t>
  </si>
  <si>
    <t>广告学专业</t>
  </si>
  <si>
    <t>4-32</t>
  </si>
  <si>
    <t>郑荃月</t>
  </si>
  <si>
    <t>广州美术学院</t>
  </si>
  <si>
    <t>5-01</t>
  </si>
  <si>
    <t>秦明俊</t>
  </si>
  <si>
    <t>物流工程</t>
  </si>
  <si>
    <t>区商务行政执法支队</t>
  </si>
  <si>
    <t>商务运行岗</t>
  </si>
  <si>
    <t>5-02</t>
  </si>
  <si>
    <t>刘力萍</t>
  </si>
  <si>
    <t>英国华威大学</t>
  </si>
  <si>
    <t>物流与供应链管理</t>
  </si>
  <si>
    <t>5-03</t>
  </si>
  <si>
    <t>袁月</t>
  </si>
  <si>
    <t xml:space="preserve">管理科学与工程
</t>
  </si>
  <si>
    <t>5-04</t>
  </si>
  <si>
    <t>黄亮</t>
  </si>
  <si>
    <t>中国科学院大学</t>
  </si>
  <si>
    <t>5-05</t>
  </si>
  <si>
    <t>秦晓花</t>
  </si>
  <si>
    <t>重庆三峡学院</t>
  </si>
  <si>
    <t>综合行政执法大队</t>
  </si>
  <si>
    <t>行政执法岗</t>
  </si>
  <si>
    <t>5-06</t>
  </si>
  <si>
    <t>潘青云</t>
  </si>
  <si>
    <t>甘肃政法大学</t>
  </si>
  <si>
    <t>5-07</t>
  </si>
  <si>
    <t>佘倩</t>
  </si>
  <si>
    <t>5-08</t>
  </si>
  <si>
    <t>王露</t>
  </si>
  <si>
    <t>上海理工大学</t>
  </si>
  <si>
    <t>工业工程</t>
  </si>
  <si>
    <t>5-09</t>
  </si>
  <si>
    <t>简丽丝</t>
  </si>
  <si>
    <t>广西民族大学</t>
  </si>
  <si>
    <t>中国少数民族史</t>
  </si>
  <si>
    <t>5-10</t>
  </si>
  <si>
    <t>杨茜</t>
  </si>
  <si>
    <t>5-11</t>
  </si>
  <si>
    <t>杨健舒</t>
  </si>
  <si>
    <t>5-12</t>
  </si>
  <si>
    <t>王跃</t>
  </si>
  <si>
    <t>四川大学</t>
  </si>
  <si>
    <t>情报学</t>
  </si>
  <si>
    <t>5-13</t>
  </si>
  <si>
    <t>吴毅</t>
  </si>
  <si>
    <t>公共管理</t>
  </si>
  <si>
    <t>5-14</t>
  </si>
  <si>
    <t>赖福林</t>
  </si>
  <si>
    <t>5-15</t>
  </si>
  <si>
    <t>杜长炜</t>
  </si>
  <si>
    <t>云南民族大学</t>
  </si>
  <si>
    <t>5-16</t>
  </si>
  <si>
    <t>刘军</t>
  </si>
  <si>
    <t>首都师范大学</t>
  </si>
  <si>
    <t>教育经济与管理</t>
  </si>
  <si>
    <t>5-17</t>
  </si>
  <si>
    <t>张洺瑗</t>
  </si>
  <si>
    <t>俄罗斯国立师范大学</t>
  </si>
  <si>
    <t>管理学</t>
  </si>
  <si>
    <t>5-18</t>
  </si>
  <si>
    <t>郭壮</t>
  </si>
  <si>
    <t>侦查学</t>
  </si>
  <si>
    <t>5-19</t>
  </si>
  <si>
    <t>樊文鑫</t>
  </si>
  <si>
    <t>地质学</t>
  </si>
  <si>
    <t>5-20</t>
  </si>
  <si>
    <t>陈柳依</t>
  </si>
  <si>
    <t>梓潼农业服务中心</t>
  </si>
  <si>
    <t>农业服务岗</t>
  </si>
  <si>
    <t>5-21</t>
  </si>
  <si>
    <t>万科</t>
  </si>
  <si>
    <t>西南大学动物科技学院</t>
  </si>
  <si>
    <t>畜牧</t>
  </si>
  <si>
    <t>5-22</t>
  </si>
  <si>
    <t>郭世洪</t>
  </si>
  <si>
    <t>西南大学动物科学学院</t>
  </si>
  <si>
    <t>兽医</t>
  </si>
  <si>
    <t>5-23</t>
  </si>
  <si>
    <t>陈诗豪</t>
  </si>
  <si>
    <t>作物</t>
  </si>
  <si>
    <t>5-24</t>
  </si>
  <si>
    <t>柴东坤</t>
  </si>
  <si>
    <t>5-25</t>
  </si>
  <si>
    <t>韩耀祖</t>
  </si>
  <si>
    <t>东北农业大学</t>
  </si>
  <si>
    <t>园林植物与观赏园艺</t>
  </si>
  <si>
    <t>5-26</t>
  </si>
  <si>
    <t>尹子重</t>
  </si>
  <si>
    <t>农业科技组织与服务</t>
  </si>
  <si>
    <t>5-27</t>
  </si>
  <si>
    <t>梁裕巧</t>
  </si>
  <si>
    <t>农业工程与信息技术</t>
  </si>
  <si>
    <t>5-28</t>
  </si>
  <si>
    <t>王忠清</t>
  </si>
  <si>
    <t>基础兽医学</t>
  </si>
  <si>
    <t>5-29</t>
  </si>
  <si>
    <t>严峥</t>
  </si>
  <si>
    <t>5-30</t>
  </si>
  <si>
    <t>李小铃</t>
  </si>
  <si>
    <t>草学</t>
  </si>
  <si>
    <t>5-31</t>
  </si>
  <si>
    <t>周浩楠</t>
  </si>
  <si>
    <t>5-32</t>
  </si>
  <si>
    <t>余长青</t>
  </si>
  <si>
    <t>电气工程</t>
  </si>
  <si>
    <t>5-33</t>
  </si>
  <si>
    <t>安瑞</t>
  </si>
  <si>
    <t>动物营养与饲料科学</t>
  </si>
  <si>
    <t>5-34</t>
  </si>
  <si>
    <t>王礼</t>
  </si>
  <si>
    <t>缺考</t>
  </si>
  <si>
    <t>李兴亮</t>
  </si>
  <si>
    <t>水利水电工程</t>
  </si>
  <si>
    <t/>
  </si>
  <si>
    <t>自愿放弃</t>
  </si>
  <si>
    <t>颜学珍</t>
  </si>
  <si>
    <t>中国史</t>
  </si>
  <si>
    <t>王元熠</t>
  </si>
  <si>
    <t>石河子大学</t>
  </si>
  <si>
    <t>食品加工与安全</t>
  </si>
  <si>
    <t>张波</t>
  </si>
  <si>
    <t>张洋彬</t>
  </si>
  <si>
    <t>中国计量学院</t>
  </si>
  <si>
    <t>管理科学与工程</t>
  </si>
  <si>
    <t>陈莲熠</t>
  </si>
  <si>
    <t>会计专业</t>
  </si>
  <si>
    <t>衡惠</t>
  </si>
  <si>
    <t>胡燕</t>
  </si>
  <si>
    <t>冯军皓</t>
  </si>
  <si>
    <t>黄礼鈺</t>
  </si>
  <si>
    <t>东北大学</t>
  </si>
  <si>
    <t>尹义桐</t>
  </si>
  <si>
    <t>马川翔</t>
  </si>
  <si>
    <t>王敏</t>
  </si>
  <si>
    <t>黄杨森</t>
  </si>
  <si>
    <t>华北电力大学</t>
  </si>
  <si>
    <t>张景</t>
  </si>
  <si>
    <t>华中农业大学</t>
  </si>
  <si>
    <t>农业推广硕士专业</t>
  </si>
  <si>
    <t>刘孝余</t>
  </si>
  <si>
    <t>大连海洋大学</t>
  </si>
  <si>
    <t>罗艳平</t>
  </si>
  <si>
    <t>秦灿</t>
  </si>
  <si>
    <t>张丹丹</t>
  </si>
  <si>
    <t>西南交通大学</t>
  </si>
  <si>
    <t>资产评估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</si>
</sst>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年&quot;m&quot;月&quot;d&quot;日&quot;;@"/>
  </numFmts>
  <fonts count="69">
    <font>
      <sz val="12"/>
      <name val="宋体"/>
      <family val="0"/>
    </font>
    <font>
      <sz val="8"/>
      <name val="宋体"/>
      <family val="0"/>
    </font>
    <font>
      <sz val="12"/>
      <name val="方正小标宋_GBK"/>
      <family val="4"/>
    </font>
    <font>
      <sz val="20"/>
      <name val="方正小标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color indexed="10"/>
      <name val="方正仿宋_GBK"/>
      <family val="4"/>
    </font>
    <font>
      <sz val="22"/>
      <name val="方正小标宋_GBK"/>
      <family val="4"/>
    </font>
    <font>
      <sz val="10.5"/>
      <name val="仿宋_GB2312"/>
      <family val="3"/>
    </font>
    <font>
      <sz val="20"/>
      <name val="仿宋_GB2312"/>
      <family val="3"/>
    </font>
    <font>
      <sz val="11"/>
      <name val="仿宋_GB2312"/>
      <family val="3"/>
    </font>
    <font>
      <sz val="18"/>
      <name val="仿宋_GB2312"/>
      <family val="3"/>
    </font>
    <font>
      <sz val="2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6.5"/>
      <name val="方正仿宋_GBK"/>
      <family val="4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8"/>
      <name val="方正小标宋_GBK"/>
      <family val="4"/>
    </font>
    <font>
      <sz val="20"/>
      <name val="方正小标宋简体"/>
      <family val="0"/>
    </font>
    <font>
      <sz val="1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20"/>
      <color indexed="9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80000"/>
      <name val="方正仿宋_GBK"/>
      <family val="4"/>
    </font>
    <font>
      <sz val="10"/>
      <color rgb="FFFF0000"/>
      <name val="方正仿宋_GBK"/>
      <family val="4"/>
    </font>
    <font>
      <sz val="10"/>
      <color theme="1"/>
      <name val="方正仿宋_GBK"/>
      <family val="4"/>
    </font>
    <font>
      <sz val="12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8" borderId="0" applyNumberFormat="0" applyBorder="0" applyAlignment="0" applyProtection="0"/>
    <xf numFmtId="0" fontId="51" fillId="0" borderId="5" applyNumberFormat="0" applyFill="0" applyAlignment="0" applyProtection="0"/>
    <xf numFmtId="0" fontId="50" fillId="9" borderId="0" applyNumberFormat="0" applyBorder="0" applyAlignment="0" applyProtection="0"/>
    <xf numFmtId="0" fontId="57" fillId="10" borderId="6" applyNumberFormat="0" applyAlignment="0" applyProtection="0"/>
    <xf numFmtId="0" fontId="39" fillId="11" borderId="0" applyNumberFormat="0" applyBorder="0" applyAlignment="0" applyProtection="0"/>
    <xf numFmtId="0" fontId="58" fillId="10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0" borderId="0">
      <alignment vertical="center"/>
      <protection/>
    </xf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1" borderId="0" applyNumberFormat="0" applyBorder="0" applyAlignment="0" applyProtection="0"/>
    <xf numFmtId="0" fontId="47" fillId="21" borderId="0" applyNumberFormat="0" applyBorder="0" applyAlignment="0" applyProtection="0"/>
    <xf numFmtId="0" fontId="50" fillId="22" borderId="0" applyNumberFormat="0" applyBorder="0" applyAlignment="0" applyProtection="0"/>
    <xf numFmtId="0" fontId="47" fillId="0" borderId="0">
      <alignment vertical="center"/>
      <protection/>
    </xf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0" borderId="0">
      <alignment vertical="center"/>
      <protection/>
    </xf>
    <xf numFmtId="0" fontId="50" fillId="26" borderId="0" applyNumberFormat="0" applyBorder="0" applyAlignment="0" applyProtection="0"/>
    <xf numFmtId="0" fontId="0" fillId="0" borderId="0">
      <alignment/>
      <protection/>
    </xf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 vertical="center"/>
      <protection/>
    </xf>
    <xf numFmtId="0" fontId="47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64" fillId="32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65" fillId="0" borderId="11" xfId="0" applyNumberFormat="1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/>
    </xf>
    <xf numFmtId="49" fontId="64" fillId="3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1" xfId="50" applyNumberFormat="1" applyFont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 shrinkToFit="1"/>
    </xf>
    <xf numFmtId="0" fontId="65" fillId="0" borderId="11" xfId="0" applyNumberFormat="1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50" applyNumberFormat="1" applyFont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17" borderId="11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/>
    </xf>
    <xf numFmtId="49" fontId="14" fillId="17" borderId="11" xfId="0" applyNumberFormat="1" applyFont="1" applyFill="1" applyBorder="1" applyAlignment="1">
      <alignment horizontal="center" vertical="center"/>
    </xf>
    <xf numFmtId="0" fontId="0" fillId="17" borderId="11" xfId="0" applyNumberFormat="1" applyFont="1" applyFill="1" applyBorder="1" applyAlignment="1">
      <alignment horizontal="center" vertical="center"/>
    </xf>
    <xf numFmtId="0" fontId="0" fillId="17" borderId="11" xfId="0" applyNumberFormat="1" applyFont="1" applyFill="1" applyBorder="1" applyAlignment="1" applyProtection="1">
      <alignment horizontal="center" vertical="center"/>
      <protection/>
    </xf>
    <xf numFmtId="0" fontId="0" fillId="17" borderId="11" xfId="0" applyNumberFormat="1" applyFill="1" applyBorder="1" applyAlignment="1">
      <alignment horizontal="center" vertical="center"/>
    </xf>
    <xf numFmtId="49" fontId="14" fillId="17" borderId="11" xfId="0" applyNumberFormat="1" applyFont="1" applyFill="1" applyBorder="1" applyAlignment="1" applyProtection="1">
      <alignment horizontal="center" vertical="center"/>
      <protection/>
    </xf>
    <xf numFmtId="49" fontId="15" fillId="17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7" fillId="35" borderId="0" xfId="0" applyFont="1" applyFill="1" applyAlignment="1">
      <alignment horizontal="center" vertical="center"/>
    </xf>
    <xf numFmtId="0" fontId="0" fillId="0" borderId="0" xfId="71">
      <alignment vertical="center"/>
      <protection/>
    </xf>
    <xf numFmtId="0" fontId="17" fillId="0" borderId="0" xfId="71" applyFont="1" applyAlignment="1">
      <alignment horizontal="distributed" vertical="center" wrapText="1" indent="4"/>
      <protection/>
    </xf>
    <xf numFmtId="0" fontId="17" fillId="0" borderId="0" xfId="71" applyFont="1" applyAlignment="1">
      <alignment horizontal="distributed" vertical="center" indent="4"/>
      <protection/>
    </xf>
    <xf numFmtId="0" fontId="8" fillId="0" borderId="0" xfId="71" applyFont="1">
      <alignment vertical="center"/>
      <protection/>
    </xf>
    <xf numFmtId="0" fontId="8" fillId="0" borderId="11" xfId="71" applyFont="1" applyBorder="1" applyAlignment="1">
      <alignment horizontal="center" vertical="center" wrapText="1"/>
      <protection/>
    </xf>
    <xf numFmtId="0" fontId="9" fillId="0" borderId="11" xfId="71" applyFont="1" applyBorder="1" applyAlignment="1">
      <alignment horizontal="center" vertical="center" wrapText="1"/>
      <protection/>
    </xf>
    <xf numFmtId="0" fontId="10" fillId="0" borderId="11" xfId="71" applyFont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center" vertical="center" wrapText="1"/>
      <protection/>
    </xf>
    <xf numFmtId="0" fontId="10" fillId="0" borderId="13" xfId="71" applyFont="1" applyBorder="1" applyAlignment="1">
      <alignment horizontal="center" vertical="center" wrapText="1"/>
      <protection/>
    </xf>
    <xf numFmtId="0" fontId="10" fillId="0" borderId="14" xfId="71" applyFont="1" applyBorder="1" applyAlignment="1">
      <alignment horizontal="center" vertical="center" wrapText="1"/>
      <protection/>
    </xf>
    <xf numFmtId="0" fontId="10" fillId="0" borderId="15" xfId="71" applyFont="1" applyBorder="1" applyAlignment="1">
      <alignment horizontal="center" vertical="center" wrapText="1"/>
      <protection/>
    </xf>
    <xf numFmtId="0" fontId="10" fillId="0" borderId="16" xfId="71" applyFont="1" applyBorder="1" applyAlignment="1">
      <alignment horizontal="center" vertical="center" wrapText="1"/>
      <protection/>
    </xf>
    <xf numFmtId="0" fontId="10" fillId="0" borderId="17" xfId="71" applyFont="1" applyBorder="1" applyAlignment="1">
      <alignment horizontal="center" vertical="center" wrapText="1"/>
      <protection/>
    </xf>
    <xf numFmtId="0" fontId="10" fillId="0" borderId="18" xfId="71" applyFont="1" applyBorder="1" applyAlignment="1">
      <alignment horizontal="center" vertical="center" wrapText="1"/>
      <protection/>
    </xf>
    <xf numFmtId="0" fontId="11" fillId="0" borderId="11" xfId="71" applyFont="1" applyBorder="1" applyAlignment="1">
      <alignment horizontal="center" vertical="top" wrapText="1"/>
      <protection/>
    </xf>
    <xf numFmtId="0" fontId="11" fillId="0" borderId="11" xfId="71" applyFont="1" applyBorder="1" applyAlignment="1">
      <alignment horizontal="center" vertical="center" wrapText="1"/>
      <protection/>
    </xf>
    <xf numFmtId="0" fontId="12" fillId="0" borderId="16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5" xfId="71" applyFont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center" vertical="center" wrapText="1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17" xfId="71" applyFont="1" applyBorder="1" applyAlignment="1">
      <alignment horizontal="center" vertical="center" wrapText="1"/>
      <protection/>
    </xf>
    <xf numFmtId="0" fontId="12" fillId="0" borderId="18" xfId="71" applyFont="1" applyBorder="1" applyAlignment="1">
      <alignment horizontal="center" vertical="center" wrapText="1"/>
      <protection/>
    </xf>
    <xf numFmtId="0" fontId="13" fillId="0" borderId="0" xfId="71" applyFont="1" applyAlignment="1">
      <alignment horizontal="left" vertical="center"/>
      <protection/>
    </xf>
    <xf numFmtId="0" fontId="0" fillId="0" borderId="0" xfId="71" applyFont="1">
      <alignment vertical="center"/>
      <protection/>
    </xf>
    <xf numFmtId="0" fontId="3" fillId="0" borderId="0" xfId="71" applyFont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18" fillId="0" borderId="0" xfId="71" applyFont="1" applyAlignment="1">
      <alignment horizontal="left" vertical="center" wrapText="1"/>
      <protection/>
    </xf>
    <xf numFmtId="0" fontId="18" fillId="0" borderId="10" xfId="71" applyFont="1" applyBorder="1" applyAlignment="1">
      <alignment horizontal="left" vertical="center" wrapText="1"/>
      <protection/>
    </xf>
    <xf numFmtId="0" fontId="2" fillId="0" borderId="11" xfId="71" applyFont="1" applyBorder="1" applyAlignment="1">
      <alignment horizontal="center" vertical="center"/>
      <protection/>
    </xf>
    <xf numFmtId="0" fontId="19" fillId="0" borderId="11" xfId="71" applyFont="1" applyBorder="1" applyAlignment="1">
      <alignment horizontal="center" vertical="center"/>
      <protection/>
    </xf>
    <xf numFmtId="0" fontId="0" fillId="0" borderId="11" xfId="71" applyBorder="1" applyAlignment="1">
      <alignment horizontal="center" vertical="center"/>
      <protection/>
    </xf>
    <xf numFmtId="180" fontId="18" fillId="0" borderId="0" xfId="71" applyNumberFormat="1" applyFont="1" applyAlignment="1">
      <alignment horizontal="center" vertical="center"/>
      <protection/>
    </xf>
    <xf numFmtId="0" fontId="0" fillId="17" borderId="11" xfId="71" applyFont="1" applyFill="1" applyBorder="1" applyAlignment="1">
      <alignment horizontal="center" vertical="center" wrapText="1"/>
      <protection/>
    </xf>
    <xf numFmtId="0" fontId="0" fillId="17" borderId="11" xfId="71" applyFill="1" applyBorder="1" applyAlignment="1">
      <alignment horizontal="center" vertical="center"/>
      <protection/>
    </xf>
    <xf numFmtId="49" fontId="15" fillId="17" borderId="11" xfId="71" applyNumberFormat="1" applyFont="1" applyFill="1" applyBorder="1" applyAlignment="1">
      <alignment horizontal="center" vertical="center"/>
      <protection/>
    </xf>
    <xf numFmtId="0" fontId="0" fillId="17" borderId="11" xfId="71" applyNumberFormat="1" applyFill="1" applyBorder="1" applyAlignment="1">
      <alignment horizontal="center" vertical="center"/>
      <protection/>
    </xf>
    <xf numFmtId="0" fontId="0" fillId="17" borderId="11" xfId="71" applyNumberFormat="1" applyFill="1" applyBorder="1" applyAlignment="1" applyProtection="1">
      <alignment horizontal="center" vertical="center"/>
      <protection/>
    </xf>
    <xf numFmtId="0" fontId="0" fillId="0" borderId="0" xfId="71" applyNumberFormat="1">
      <alignment vertical="center"/>
      <protection/>
    </xf>
    <xf numFmtId="0" fontId="8" fillId="0" borderId="11" xfId="71" applyFont="1" applyBorder="1" applyAlignment="1" quotePrefix="1">
      <alignment horizontal="center" vertical="center" wrapText="1"/>
      <protection/>
    </xf>
    <xf numFmtId="0" fontId="12" fillId="0" borderId="16" xfId="71" applyFont="1" applyBorder="1" applyAlignment="1" quotePrefix="1">
      <alignment horizontal="center" vertical="center" wrapText="1"/>
      <protection/>
    </xf>
    <xf numFmtId="0" fontId="8" fillId="0" borderId="11" xfId="0" applyFont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2013年一季度公招事业单位报名统计表（教育）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2013年一季度公招事业单位报名统计表（教育）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16</xdr:col>
      <xdr:colOff>28575</xdr:colOff>
      <xdr:row>2</xdr:row>
      <xdr:rowOff>371475</xdr:rowOff>
    </xdr:to>
    <xdr:sp>
      <xdr:nvSpPr>
        <xdr:cNvPr id="1" name="AutoShape 89"/>
        <xdr:cNvSpPr>
          <a:spLocks/>
        </xdr:cNvSpPr>
      </xdr:nvSpPr>
      <xdr:spPr>
        <a:xfrm>
          <a:off x="9210675" y="19050"/>
          <a:ext cx="3590925" cy="1552575"/>
        </a:xfrm>
        <a:prstGeom prst="wedgeRoundRectCallout">
          <a:avLst>
            <a:gd name="adj1" fmla="val -13699"/>
            <a:gd name="adj2" fmla="val 84148"/>
            <a:gd name="adj3" fmla="val 16666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1</a:t>
          </a:r>
          <a:r>
            <a:rPr lang="en-US" cap="none" sz="2000" b="0" i="0" u="none" baseline="0">
              <a:solidFill>
                <a:srgbClr val="FFFFFF"/>
              </a:solidFill>
            </a:rPr>
            <a:t>、请在下表输入各考官评分，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合计将在左表中产生！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2</a:t>
          </a:r>
          <a:r>
            <a:rPr lang="en-US" cap="none" sz="2000" b="0" i="0" u="none" baseline="0">
              <a:solidFill>
                <a:srgbClr val="FFFFFF"/>
              </a:solidFill>
            </a:rPr>
            <a:t>、请核对左表“每位评委的终评合计分”是否正确！</a:t>
          </a:r>
          <a:r>
            <a:rPr lang="en-US" cap="none" sz="20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19050</xdr:rowOff>
    </xdr:from>
    <xdr:to>
      <xdr:col>15</xdr:col>
      <xdr:colOff>152400</xdr:colOff>
      <xdr:row>2</xdr:row>
      <xdr:rowOff>400050</xdr:rowOff>
    </xdr:to>
    <xdr:sp>
      <xdr:nvSpPr>
        <xdr:cNvPr id="1" name="AutoShape 274"/>
        <xdr:cNvSpPr>
          <a:spLocks/>
        </xdr:cNvSpPr>
      </xdr:nvSpPr>
      <xdr:spPr>
        <a:xfrm>
          <a:off x="9220200" y="19050"/>
          <a:ext cx="2924175" cy="1981200"/>
        </a:xfrm>
        <a:prstGeom prst="wedgeRoundRectCallout">
          <a:avLst>
            <a:gd name="adj1" fmla="val -13699"/>
            <a:gd name="adj2" fmla="val 84148"/>
            <a:gd name="adj3" fmla="val 16666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1</a:t>
          </a:r>
          <a:r>
            <a:rPr lang="en-US" cap="none" sz="2000" b="0" i="0" u="none" baseline="0">
              <a:solidFill>
                <a:srgbClr val="FFFFFF"/>
              </a:solidFill>
            </a:rPr>
            <a:t>、请在下表输入各考官评分</a:t>
          </a:r>
          <a:r>
            <a:rPr lang="en-US" cap="none" sz="2000" b="0" i="0" u="none" baseline="0">
              <a:solidFill>
                <a:srgbClr val="FFFFFF"/>
              </a:solidFill>
            </a:rPr>
            <a:t>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2</a:t>
          </a:r>
          <a:r>
            <a:rPr lang="en-US" cap="none" sz="2000" b="0" i="0" u="none" baseline="0">
              <a:solidFill>
                <a:srgbClr val="FFFFFF"/>
              </a:solidFill>
            </a:rPr>
            <a:t>、请核对左表“每位评委的终评合计分”与考官的评分表是否正确！</a:t>
          </a:r>
          <a:r>
            <a:rPr lang="en-US" cap="none" sz="20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wfuign\&#32771;&#35797;\201X&#24180;&#19979;&#21322;&#24180;&#20844;&#25307;&#20844;&#21153;&#21592;&#24635;&#25104;&#32489;&#3574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面试要素成绩录入（无）"/>
      <sheetName val="无领导汇总表（打印）"/>
      <sheetName val="面试要素成绩录入（结）"/>
      <sheetName val="结构化汇总表（打印）"/>
      <sheetName val="总成绩公示表"/>
      <sheetName val="面试顺序表"/>
      <sheetName val="考务费"/>
      <sheetName val="抽签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4"/>
  <sheetViews>
    <sheetView zoomScale="85" zoomScaleNormal="85" workbookViewId="0" topLeftCell="U1">
      <selection activeCell="BB9" sqref="BB9"/>
    </sheetView>
  </sheetViews>
  <sheetFormatPr defaultColWidth="9.00390625" defaultRowHeight="14.25"/>
  <cols>
    <col min="1" max="9" width="13.25390625" style="78" customWidth="1"/>
    <col min="10" max="10" width="9.00390625" style="78" customWidth="1"/>
    <col min="11" max="16" width="6.625" style="78" customWidth="1"/>
    <col min="17" max="17" width="6.625" style="78" hidden="1" customWidth="1"/>
    <col min="18" max="22" width="6.625" style="78" customWidth="1"/>
    <col min="23" max="23" width="6.625" style="78" hidden="1" customWidth="1"/>
    <col min="24" max="28" width="6.625" style="78" customWidth="1"/>
    <col min="29" max="29" width="6.625" style="78" hidden="1" customWidth="1"/>
    <col min="30" max="34" width="6.625" style="78" customWidth="1"/>
    <col min="35" max="35" width="6.625" style="78" hidden="1" customWidth="1"/>
    <col min="36" max="40" width="6.625" style="78" customWidth="1"/>
    <col min="41" max="41" width="6.625" style="78" hidden="1" customWidth="1"/>
    <col min="42" max="46" width="6.625" style="78" customWidth="1"/>
    <col min="47" max="47" width="6.625" style="78" hidden="1" customWidth="1"/>
    <col min="48" max="52" width="6.625" style="78" customWidth="1"/>
    <col min="53" max="53" width="6.625" style="78" hidden="1" customWidth="1"/>
    <col min="54" max="16384" width="9.00390625" style="78" customWidth="1"/>
  </cols>
  <sheetData>
    <row r="1" spans="1:9" ht="54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12" ht="39.75" customHeight="1">
      <c r="A2" s="81" t="s">
        <v>1</v>
      </c>
      <c r="L2" s="103"/>
    </row>
    <row r="3" spans="1:9" ht="37.5" customHeight="1">
      <c r="A3" s="82" t="s">
        <v>2</v>
      </c>
      <c r="B3" s="83" t="s">
        <v>3</v>
      </c>
      <c r="C3" s="82" t="s">
        <v>4</v>
      </c>
      <c r="D3" s="118" t="s">
        <v>5</v>
      </c>
      <c r="E3" s="82" t="s">
        <v>6</v>
      </c>
      <c r="F3" s="118" t="s">
        <v>5</v>
      </c>
      <c r="G3" s="82" t="s">
        <v>7</v>
      </c>
      <c r="H3" s="82" t="s">
        <v>5</v>
      </c>
      <c r="I3" s="82"/>
    </row>
    <row r="4" spans="1:9" ht="14.25" customHeight="1">
      <c r="A4" s="84" t="s">
        <v>8</v>
      </c>
      <c r="B4" s="84"/>
      <c r="C4" s="84" t="s">
        <v>9</v>
      </c>
      <c r="D4" s="84"/>
      <c r="E4" s="84" t="s">
        <v>10</v>
      </c>
      <c r="F4" s="84"/>
      <c r="G4" s="84" t="s">
        <v>11</v>
      </c>
      <c r="H4" s="84"/>
      <c r="I4" s="84"/>
    </row>
    <row r="5" spans="1:9" ht="14.25">
      <c r="A5" s="84"/>
      <c r="B5" s="84"/>
      <c r="C5" s="84"/>
      <c r="D5" s="84"/>
      <c r="E5" s="85"/>
      <c r="F5" s="85"/>
      <c r="G5" s="85"/>
      <c r="H5" s="85"/>
      <c r="I5" s="85"/>
    </row>
    <row r="6" spans="1:53" ht="14.25">
      <c r="A6" s="84"/>
      <c r="B6" s="84"/>
      <c r="C6" s="84"/>
      <c r="D6" s="86"/>
      <c r="E6" s="85" t="s">
        <v>12</v>
      </c>
      <c r="F6" s="85" t="s">
        <v>12</v>
      </c>
      <c r="G6" s="87" t="s">
        <v>13</v>
      </c>
      <c r="H6" s="88"/>
      <c r="I6" s="85" t="s">
        <v>14</v>
      </c>
      <c r="K6" s="112" t="s">
        <v>15</v>
      </c>
      <c r="L6" s="113">
        <f>A8</f>
        <v>0</v>
      </c>
      <c r="M6" s="113"/>
      <c r="N6" s="113"/>
      <c r="O6" s="113"/>
      <c r="P6" s="113"/>
      <c r="Q6" s="113"/>
      <c r="R6" s="113">
        <f>A9</f>
        <v>0</v>
      </c>
      <c r="S6" s="113"/>
      <c r="T6" s="113"/>
      <c r="U6" s="113"/>
      <c r="V6" s="113"/>
      <c r="W6" s="113"/>
      <c r="X6" s="113">
        <f>A10</f>
        <v>0</v>
      </c>
      <c r="Y6" s="113"/>
      <c r="Z6" s="113"/>
      <c r="AA6" s="113"/>
      <c r="AB6" s="113"/>
      <c r="AC6" s="113"/>
      <c r="AD6" s="113">
        <f>A11</f>
        <v>0</v>
      </c>
      <c r="AE6" s="113"/>
      <c r="AF6" s="113"/>
      <c r="AG6" s="113"/>
      <c r="AH6" s="113"/>
      <c r="AI6" s="113"/>
      <c r="AJ6" s="113">
        <f>A12</f>
        <v>0</v>
      </c>
      <c r="AK6" s="113"/>
      <c r="AL6" s="113"/>
      <c r="AM6" s="113"/>
      <c r="AN6" s="113"/>
      <c r="AO6" s="113"/>
      <c r="AP6" s="113">
        <f>A13</f>
        <v>0</v>
      </c>
      <c r="AQ6" s="113"/>
      <c r="AR6" s="113"/>
      <c r="AS6" s="113"/>
      <c r="AT6" s="113"/>
      <c r="AU6" s="113"/>
      <c r="AV6" s="113">
        <f>A14</f>
        <v>0</v>
      </c>
      <c r="AW6" s="113"/>
      <c r="AX6" s="113"/>
      <c r="AY6" s="113"/>
      <c r="AZ6" s="113"/>
      <c r="BA6" s="113"/>
    </row>
    <row r="7" spans="1:53" ht="14.25">
      <c r="A7" s="84"/>
      <c r="B7" s="84"/>
      <c r="C7" s="84"/>
      <c r="D7" s="86"/>
      <c r="E7" s="89" t="s">
        <v>16</v>
      </c>
      <c r="F7" s="89" t="s">
        <v>17</v>
      </c>
      <c r="G7" s="90"/>
      <c r="H7" s="91"/>
      <c r="I7" s="89" t="s">
        <v>18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</row>
    <row r="8" spans="1:53" ht="27" customHeight="1">
      <c r="A8" s="92"/>
      <c r="B8" s="92"/>
      <c r="C8" s="93">
        <f>SUM(SUMPRODUCT(($K$9:$K$70=$B$3)*($L$9:$Q$70)))</f>
        <v>21</v>
      </c>
      <c r="D8" s="93"/>
      <c r="E8" s="119" t="s">
        <v>19</v>
      </c>
      <c r="F8" s="119" t="s">
        <v>19</v>
      </c>
      <c r="G8" s="95">
        <f>SUM(C8:D14)-MAX(C8:D14)</f>
        <v>78</v>
      </c>
      <c r="H8" s="96"/>
      <c r="I8" s="97">
        <f>ROUND(G8/5,2)</f>
        <v>15.6</v>
      </c>
      <c r="K8" s="113"/>
      <c r="L8" s="113" t="s">
        <v>20</v>
      </c>
      <c r="M8" s="113" t="s">
        <v>21</v>
      </c>
      <c r="N8" s="113" t="s">
        <v>22</v>
      </c>
      <c r="O8" s="113" t="s">
        <v>23</v>
      </c>
      <c r="P8" s="113" t="s">
        <v>24</v>
      </c>
      <c r="Q8" s="113" t="s">
        <v>25</v>
      </c>
      <c r="R8" s="113" t="s">
        <v>20</v>
      </c>
      <c r="S8" s="113" t="s">
        <v>21</v>
      </c>
      <c r="T8" s="113" t="s">
        <v>22</v>
      </c>
      <c r="U8" s="113" t="s">
        <v>23</v>
      </c>
      <c r="V8" s="113" t="s">
        <v>24</v>
      </c>
      <c r="W8" s="113" t="s">
        <v>25</v>
      </c>
      <c r="X8" s="113" t="s">
        <v>20</v>
      </c>
      <c r="Y8" s="113" t="s">
        <v>21</v>
      </c>
      <c r="Z8" s="113" t="s">
        <v>22</v>
      </c>
      <c r="AA8" s="113" t="s">
        <v>23</v>
      </c>
      <c r="AB8" s="113" t="s">
        <v>24</v>
      </c>
      <c r="AC8" s="113" t="s">
        <v>25</v>
      </c>
      <c r="AD8" s="113" t="s">
        <v>20</v>
      </c>
      <c r="AE8" s="113" t="s">
        <v>21</v>
      </c>
      <c r="AF8" s="113" t="s">
        <v>22</v>
      </c>
      <c r="AG8" s="113" t="s">
        <v>23</v>
      </c>
      <c r="AH8" s="113" t="s">
        <v>24</v>
      </c>
      <c r="AI8" s="113" t="s">
        <v>25</v>
      </c>
      <c r="AJ8" s="113" t="s">
        <v>20</v>
      </c>
      <c r="AK8" s="113" t="s">
        <v>21</v>
      </c>
      <c r="AL8" s="113" t="s">
        <v>22</v>
      </c>
      <c r="AM8" s="113" t="s">
        <v>23</v>
      </c>
      <c r="AN8" s="113" t="s">
        <v>24</v>
      </c>
      <c r="AO8" s="113" t="s">
        <v>25</v>
      </c>
      <c r="AP8" s="113" t="s">
        <v>20</v>
      </c>
      <c r="AQ8" s="113" t="s">
        <v>21</v>
      </c>
      <c r="AR8" s="113" t="s">
        <v>22</v>
      </c>
      <c r="AS8" s="113" t="s">
        <v>23</v>
      </c>
      <c r="AT8" s="113" t="s">
        <v>24</v>
      </c>
      <c r="AU8" s="113" t="s">
        <v>25</v>
      </c>
      <c r="AV8" s="113" t="s">
        <v>20</v>
      </c>
      <c r="AW8" s="113" t="s">
        <v>21</v>
      </c>
      <c r="AX8" s="113" t="s">
        <v>22</v>
      </c>
      <c r="AY8" s="113" t="s">
        <v>23</v>
      </c>
      <c r="AZ8" s="113" t="s">
        <v>24</v>
      </c>
      <c r="BA8" s="113" t="s">
        <v>25</v>
      </c>
    </row>
    <row r="9" spans="1:54" ht="27" customHeight="1">
      <c r="A9" s="92"/>
      <c r="B9" s="92"/>
      <c r="C9" s="93">
        <f>SUM(SUMPRODUCT(($K$9:$K$70=$B$3)*($R$9:$W$70)))</f>
        <v>57</v>
      </c>
      <c r="D9" s="93"/>
      <c r="E9" s="97"/>
      <c r="F9" s="97"/>
      <c r="G9" s="98"/>
      <c r="H9" s="99"/>
      <c r="I9" s="97"/>
      <c r="K9" s="114" t="s">
        <v>26</v>
      </c>
      <c r="L9" s="115">
        <v>1</v>
      </c>
      <c r="M9" s="116">
        <v>2</v>
      </c>
      <c r="N9" s="116">
        <v>3</v>
      </c>
      <c r="O9" s="116">
        <v>4</v>
      </c>
      <c r="P9" s="116">
        <v>5</v>
      </c>
      <c r="Q9" s="116">
        <v>6</v>
      </c>
      <c r="R9" s="116">
        <v>7</v>
      </c>
      <c r="S9" s="116">
        <v>8</v>
      </c>
      <c r="T9" s="116">
        <v>9</v>
      </c>
      <c r="U9" s="116">
        <v>10</v>
      </c>
      <c r="V9" s="116">
        <v>11</v>
      </c>
      <c r="W9" s="116">
        <v>12</v>
      </c>
      <c r="X9" s="116">
        <v>13</v>
      </c>
      <c r="Y9" s="116">
        <v>14</v>
      </c>
      <c r="Z9" s="116">
        <v>15</v>
      </c>
      <c r="AA9" s="116">
        <v>16</v>
      </c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78">
        <f>ROUND((SUM(L9:BA9)-MIN(SUM(L9:Q9),SUM(R9:W9),SUM(X9:AC9),SUM(AD9:AI9),SUM(AJ9:AO9),SUM(AP9:AU9),SUM(AV9:BA9))-MAX(SUM(L9:Q9),SUM(R9:W9),SUM(X9:AC9),SUM(AD9:AI9),SUM(AJ9:AO9),SUM(AP9:AU9),SUM(AV9:BA9)))/5,2)</f>
        <v>15.6</v>
      </c>
    </row>
    <row r="10" spans="1:53" ht="27" customHeight="1">
      <c r="A10" s="92"/>
      <c r="B10" s="92"/>
      <c r="C10" s="93">
        <f>SUM(SUMPRODUCT(($K$9:$K$70=$B$3)*($X$9:$AC$70)))</f>
        <v>58</v>
      </c>
      <c r="D10" s="93"/>
      <c r="E10" s="97"/>
      <c r="F10" s="97"/>
      <c r="G10" s="98"/>
      <c r="H10" s="99"/>
      <c r="I10" s="97"/>
      <c r="K10" s="114" t="s">
        <v>27</v>
      </c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</row>
    <row r="11" spans="1:53" ht="27" customHeight="1">
      <c r="A11" s="92"/>
      <c r="B11" s="92"/>
      <c r="C11" s="93">
        <f>SUM(SUMPRODUCT(($K$9:$K$70=$B$3)*($AD$9:$AI$70)))</f>
        <v>0</v>
      </c>
      <c r="D11" s="93"/>
      <c r="E11" s="97"/>
      <c r="F11" s="97"/>
      <c r="G11" s="98"/>
      <c r="H11" s="99"/>
      <c r="I11" s="97"/>
      <c r="K11" s="114" t="s">
        <v>28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</row>
    <row r="12" spans="1:53" ht="27" customHeight="1">
      <c r="A12" s="92"/>
      <c r="B12" s="92"/>
      <c r="C12" s="93">
        <f>SUM(SUMPRODUCT(($K$9:$K$70=$B$3)*($AJ$9:$AO$70)))</f>
        <v>0</v>
      </c>
      <c r="D12" s="93"/>
      <c r="E12" s="97"/>
      <c r="F12" s="97"/>
      <c r="G12" s="98"/>
      <c r="H12" s="99"/>
      <c r="I12" s="97"/>
      <c r="K12" s="114" t="s">
        <v>29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</row>
    <row r="13" spans="1:53" ht="27" customHeight="1">
      <c r="A13" s="92"/>
      <c r="B13" s="92"/>
      <c r="C13" s="93">
        <f>SUM(SUMPRODUCT(($K$9:$K$70=$B$3)*($AP$9:$AU$70)))</f>
        <v>0</v>
      </c>
      <c r="D13" s="93"/>
      <c r="E13" s="97"/>
      <c r="F13" s="97"/>
      <c r="G13" s="98"/>
      <c r="H13" s="99"/>
      <c r="I13" s="97"/>
      <c r="K13" s="114" t="s">
        <v>30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</row>
    <row r="14" spans="1:53" ht="27" customHeight="1">
      <c r="A14" s="92"/>
      <c r="B14" s="92"/>
      <c r="C14" s="93">
        <f>SUM(SUMPRODUCT(($K$9:$K$70=$B$3)*($AV$9:$BA$70)))</f>
        <v>0</v>
      </c>
      <c r="D14" s="93"/>
      <c r="E14" s="97"/>
      <c r="F14" s="97"/>
      <c r="G14" s="100"/>
      <c r="H14" s="101"/>
      <c r="I14" s="97"/>
      <c r="K14" s="114" t="s">
        <v>31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</row>
    <row r="15" spans="11:53" ht="22.5" customHeight="1">
      <c r="K15" s="114" t="s">
        <v>32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</row>
    <row r="16" spans="1:53" ht="34.5" customHeight="1">
      <c r="A16" s="102" t="s">
        <v>33</v>
      </c>
      <c r="B16" s="102"/>
      <c r="C16" s="102"/>
      <c r="D16" s="102"/>
      <c r="E16" s="102"/>
      <c r="F16" s="102"/>
      <c r="G16" s="102"/>
      <c r="H16" s="102"/>
      <c r="I16" s="102"/>
      <c r="K16" s="114" t="s">
        <v>34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</row>
    <row r="17" spans="1:53" ht="30" customHeight="1">
      <c r="A17" s="102" t="str">
        <f ca="1">"　　　"&amp;TEXT(TODAY(),"yyyy年mm月dd日")&amp;"                                 "&amp;TEXT(TODAY(),"yyyy年mm月dd日")&amp;"                             "&amp;TEXT(TODAY(),"yyyy年mm月dd日")</f>
        <v>　　　2020年07月03日                                 2020年07月03日                             2020年07月03日</v>
      </c>
      <c r="B17" s="102"/>
      <c r="C17" s="102"/>
      <c r="D17" s="102"/>
      <c r="E17" s="102"/>
      <c r="F17" s="102"/>
      <c r="G17" s="102"/>
      <c r="H17" s="102"/>
      <c r="I17" s="102"/>
      <c r="K17" s="114" t="s">
        <v>35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</row>
    <row r="18" spans="1:53" ht="30" customHeight="1">
      <c r="A18" s="103" t="s">
        <v>36</v>
      </c>
      <c r="K18" s="114" t="s">
        <v>37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3" ht="30" customHeight="1">
      <c r="A19" s="104" t="s">
        <v>38</v>
      </c>
      <c r="B19" s="105"/>
      <c r="C19" s="105"/>
      <c r="D19" s="105"/>
      <c r="E19" s="105"/>
      <c r="F19" s="105"/>
      <c r="G19" s="105"/>
      <c r="H19" s="105"/>
      <c r="I19" s="105"/>
      <c r="K19" s="114" t="s">
        <v>39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</row>
    <row r="20" spans="1:53" ht="30" customHeight="1">
      <c r="A20" s="105"/>
      <c r="B20" s="105"/>
      <c r="C20" s="105"/>
      <c r="D20" s="105"/>
      <c r="E20" s="105"/>
      <c r="F20" s="105"/>
      <c r="G20" s="105"/>
      <c r="H20" s="105"/>
      <c r="I20" s="105"/>
      <c r="K20" s="114" t="s">
        <v>40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</row>
    <row r="21" spans="11:53" ht="30" customHeight="1">
      <c r="K21" s="114" t="s">
        <v>41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</row>
    <row r="22" spans="1:53" ht="30" customHeight="1">
      <c r="A22" s="106" t="str">
        <f>B3&amp;"号考生："&amp;CHAR(10)&amp;"　　去掉0个最高分和0个最低分，你的最后得分为"&amp;I8&amp;"分，请你签名确认知晓后退场。"</f>
        <v>1-01号考生：
　　去掉0个最高分和0个最低分，你的最后得分为15.6分，请你签名确认知晓后退场。</v>
      </c>
      <c r="B22" s="106"/>
      <c r="C22" s="106"/>
      <c r="D22" s="106"/>
      <c r="E22" s="106"/>
      <c r="F22" s="106"/>
      <c r="G22" s="106"/>
      <c r="H22" s="106"/>
      <c r="I22" s="106"/>
      <c r="K22" s="114" t="s">
        <v>42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</row>
    <row r="23" spans="1:53" ht="30" customHeight="1">
      <c r="A23" s="107"/>
      <c r="B23" s="107"/>
      <c r="C23" s="107"/>
      <c r="D23" s="107"/>
      <c r="E23" s="107"/>
      <c r="F23" s="107"/>
      <c r="G23" s="107"/>
      <c r="H23" s="107"/>
      <c r="I23" s="107"/>
      <c r="K23" s="114" t="s">
        <v>43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</row>
    <row r="24" spans="1:53" ht="30" customHeight="1">
      <c r="A24" s="108" t="s">
        <v>44</v>
      </c>
      <c r="B24" s="108"/>
      <c r="C24" s="108" t="s">
        <v>45</v>
      </c>
      <c r="D24" s="108"/>
      <c r="E24" s="108" t="s">
        <v>46</v>
      </c>
      <c r="F24" s="108"/>
      <c r="G24" s="108" t="s">
        <v>47</v>
      </c>
      <c r="H24" s="108"/>
      <c r="I24" s="108"/>
      <c r="K24" s="114" t="s">
        <v>48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ht="30" customHeight="1">
      <c r="A25" s="109" t="str">
        <f>B3</f>
        <v>1-01</v>
      </c>
      <c r="B25" s="109"/>
      <c r="C25" s="109" t="s">
        <v>49</v>
      </c>
      <c r="D25" s="109"/>
      <c r="E25" s="109">
        <f>I8</f>
        <v>15.6</v>
      </c>
      <c r="F25" s="109"/>
      <c r="G25" s="110"/>
      <c r="H25" s="110"/>
      <c r="I25" s="110"/>
      <c r="K25" s="114" t="s">
        <v>50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</row>
    <row r="26" spans="1:53" ht="30" customHeight="1">
      <c r="A26" s="109"/>
      <c r="B26" s="109"/>
      <c r="C26" s="109"/>
      <c r="D26" s="109"/>
      <c r="E26" s="109"/>
      <c r="F26" s="109"/>
      <c r="G26" s="110"/>
      <c r="H26" s="110"/>
      <c r="I26" s="110"/>
      <c r="K26" s="114" t="s">
        <v>51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</row>
    <row r="27" spans="11:53" ht="30" customHeight="1">
      <c r="K27" s="114" t="s">
        <v>52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</row>
    <row r="28" spans="7:53" ht="30" customHeight="1">
      <c r="G28" s="111">
        <f ca="1">TODAY()</f>
        <v>44015</v>
      </c>
      <c r="H28" s="111"/>
      <c r="I28" s="111"/>
      <c r="K28" s="114" t="s">
        <v>53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</row>
    <row r="29" spans="11:53" ht="30" customHeight="1">
      <c r="K29" s="114" t="s">
        <v>54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</row>
    <row r="30" spans="11:53" ht="30" customHeight="1">
      <c r="K30" s="114" t="s">
        <v>55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</row>
    <row r="31" spans="11:53" ht="30" customHeight="1">
      <c r="K31" s="114" t="s">
        <v>56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</row>
    <row r="32" spans="11:53" ht="30" customHeight="1">
      <c r="K32" s="114" t="s">
        <v>57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</row>
    <row r="33" spans="11:53" ht="30" customHeight="1">
      <c r="K33" s="114" t="s">
        <v>58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</row>
    <row r="34" spans="11:53" ht="30" customHeight="1">
      <c r="K34" s="114" t="s">
        <v>59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</row>
    <row r="35" spans="11:53" ht="30" customHeight="1">
      <c r="K35" s="114" t="s">
        <v>60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</row>
    <row r="36" spans="11:53" ht="30" customHeight="1">
      <c r="K36" s="114" t="s">
        <v>61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</row>
    <row r="37" spans="11:53" ht="30" customHeight="1">
      <c r="K37" s="114" t="s">
        <v>62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</row>
    <row r="38" spans="11:53" ht="30" customHeight="1">
      <c r="K38" s="114" t="s">
        <v>63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</row>
    <row r="39" spans="11:53" ht="30" customHeight="1">
      <c r="K39" s="114" t="s">
        <v>64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</row>
    <row r="40" spans="11:53" ht="30" customHeight="1">
      <c r="K40" s="114" t="s">
        <v>65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</row>
    <row r="41" spans="11:53" ht="30" customHeight="1">
      <c r="K41" s="114" t="s">
        <v>66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</row>
    <row r="42" spans="11:53" ht="30" customHeight="1">
      <c r="K42" s="114" t="s">
        <v>67</v>
      </c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</row>
    <row r="43" spans="11:53" ht="30" customHeight="1">
      <c r="K43" s="114" t="s">
        <v>68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</row>
    <row r="44" spans="11:53" ht="14.25">
      <c r="K44" s="114" t="s">
        <v>69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</row>
    <row r="45" spans="11:53" ht="14.25">
      <c r="K45" s="114" t="s">
        <v>70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</row>
    <row r="46" spans="11:53" ht="14.25">
      <c r="K46" s="114" t="s">
        <v>71</v>
      </c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</row>
    <row r="47" spans="11:53" ht="14.25">
      <c r="K47" s="114" t="s">
        <v>72</v>
      </c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</row>
    <row r="48" spans="11:53" ht="14.25">
      <c r="K48" s="114" t="s">
        <v>73</v>
      </c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</row>
    <row r="49" ht="14.25">
      <c r="K49" s="114" t="s">
        <v>74</v>
      </c>
    </row>
    <row r="50" ht="14.25">
      <c r="K50" s="114" t="s">
        <v>75</v>
      </c>
    </row>
    <row r="51" ht="14.25">
      <c r="K51" s="114" t="s">
        <v>76</v>
      </c>
    </row>
    <row r="52" ht="14.25">
      <c r="K52" s="114" t="s">
        <v>77</v>
      </c>
    </row>
    <row r="53" ht="14.25">
      <c r="K53" s="114" t="s">
        <v>78</v>
      </c>
    </row>
    <row r="54" ht="14.25">
      <c r="K54" s="114" t="s">
        <v>79</v>
      </c>
    </row>
    <row r="55" ht="14.25">
      <c r="K55" s="114" t="s">
        <v>80</v>
      </c>
    </row>
    <row r="56" ht="14.25">
      <c r="K56" s="114" t="s">
        <v>81</v>
      </c>
    </row>
    <row r="57" ht="14.25">
      <c r="K57" s="114" t="s">
        <v>82</v>
      </c>
    </row>
    <row r="58" ht="14.25">
      <c r="K58" s="114" t="s">
        <v>83</v>
      </c>
    </row>
    <row r="59" ht="14.25">
      <c r="K59" s="114" t="s">
        <v>84</v>
      </c>
    </row>
    <row r="60" ht="14.25">
      <c r="K60" s="114" t="s">
        <v>85</v>
      </c>
    </row>
    <row r="61" ht="14.25">
      <c r="K61" s="114" t="s">
        <v>86</v>
      </c>
    </row>
    <row r="62" ht="14.25">
      <c r="K62" s="114" t="s">
        <v>87</v>
      </c>
    </row>
    <row r="63" ht="14.25">
      <c r="K63" s="114" t="s">
        <v>88</v>
      </c>
    </row>
    <row r="64" ht="14.25">
      <c r="K64" s="114" t="s">
        <v>89</v>
      </c>
    </row>
    <row r="65" ht="14.25">
      <c r="K65" s="114" t="s">
        <v>90</v>
      </c>
    </row>
    <row r="66" ht="14.25">
      <c r="K66" s="114" t="s">
        <v>91</v>
      </c>
    </row>
    <row r="67" ht="14.25">
      <c r="K67" s="114" t="s">
        <v>92</v>
      </c>
    </row>
    <row r="68" ht="14.25">
      <c r="K68" s="114" t="s">
        <v>93</v>
      </c>
    </row>
    <row r="69" ht="14.25">
      <c r="K69" s="114" t="s">
        <v>94</v>
      </c>
    </row>
    <row r="70" ht="14.25">
      <c r="K70" s="114" t="s">
        <v>95</v>
      </c>
    </row>
    <row r="71" ht="14.25">
      <c r="K71" s="114" t="s">
        <v>96</v>
      </c>
    </row>
    <row r="72" ht="14.25">
      <c r="K72" s="114" t="s">
        <v>97</v>
      </c>
    </row>
    <row r="73" ht="14.25">
      <c r="K73" s="114" t="s">
        <v>98</v>
      </c>
    </row>
    <row r="74" ht="14.25">
      <c r="K74" s="114" t="s">
        <v>99</v>
      </c>
    </row>
  </sheetData>
  <sheetProtection insertColumns="0" insertRows="0" deleteColumns="0" deleteRows="0"/>
  <protectedRanges>
    <protectedRange sqref="L9:BA43 A3:B14" name="区域1"/>
  </protectedRanges>
  <mergeCells count="46">
    <mergeCell ref="A1:I1"/>
    <mergeCell ref="H3:I3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6:I16"/>
    <mergeCell ref="A17:I17"/>
    <mergeCell ref="A24:B24"/>
    <mergeCell ref="C24:D24"/>
    <mergeCell ref="E24:F24"/>
    <mergeCell ref="G24:I24"/>
    <mergeCell ref="G28:I28"/>
    <mergeCell ref="E8:E14"/>
    <mergeCell ref="F8:F14"/>
    <mergeCell ref="I8:I14"/>
    <mergeCell ref="K6:K8"/>
    <mergeCell ref="A4:B7"/>
    <mergeCell ref="C4:D7"/>
    <mergeCell ref="E4:F5"/>
    <mergeCell ref="G4:I5"/>
    <mergeCell ref="G6:H7"/>
    <mergeCell ref="L6:Q7"/>
    <mergeCell ref="R6:W7"/>
    <mergeCell ref="X6:AC7"/>
    <mergeCell ref="AD6:AI7"/>
    <mergeCell ref="AJ6:AO7"/>
    <mergeCell ref="AP6:AU7"/>
    <mergeCell ref="AV6:BA7"/>
    <mergeCell ref="G8:H14"/>
    <mergeCell ref="A25:B26"/>
    <mergeCell ref="C25:D26"/>
    <mergeCell ref="E25:F26"/>
    <mergeCell ref="G25:I26"/>
    <mergeCell ref="A19:I20"/>
    <mergeCell ref="A22:I23"/>
  </mergeCells>
  <dataValidations count="1">
    <dataValidation type="list" allowBlank="1" showInputMessage="1" showErrorMessage="1" sqref="B3">
      <formula1>K9:K43</formula1>
    </dataValidation>
  </dataValidation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8"/>
  <sheetViews>
    <sheetView zoomScale="55" zoomScaleNormal="55" workbookViewId="0" topLeftCell="I1">
      <selection activeCell="BB9" sqref="BB9"/>
    </sheetView>
  </sheetViews>
  <sheetFormatPr defaultColWidth="9.00390625" defaultRowHeight="14.25"/>
  <cols>
    <col min="1" max="9" width="13.25390625" style="0" customWidth="1"/>
    <col min="11" max="11" width="6.625" style="0" customWidth="1"/>
    <col min="12" max="53" width="5.625" style="0" customWidth="1"/>
  </cols>
  <sheetData>
    <row r="1" spans="1:9" ht="101.25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</row>
    <row r="2" spans="1:12" ht="24.75" customHeight="1">
      <c r="A2" s="48"/>
      <c r="L2" s="67"/>
    </row>
    <row r="3" spans="1:9" ht="37.5" customHeight="1">
      <c r="A3" s="49" t="s">
        <v>101</v>
      </c>
      <c r="B3" s="50"/>
      <c r="C3" s="49" t="s">
        <v>4</v>
      </c>
      <c r="D3" s="120" t="s">
        <v>5</v>
      </c>
      <c r="E3" s="49" t="s">
        <v>6</v>
      </c>
      <c r="F3" s="120" t="s">
        <v>5</v>
      </c>
      <c r="G3" s="49" t="s">
        <v>7</v>
      </c>
      <c r="H3" s="49" t="s">
        <v>5</v>
      </c>
      <c r="I3" s="49"/>
    </row>
    <row r="4" spans="1:9" ht="14.25" customHeight="1">
      <c r="A4" s="51" t="s">
        <v>8</v>
      </c>
      <c r="B4" s="51"/>
      <c r="C4" s="51" t="s">
        <v>9</v>
      </c>
      <c r="D4" s="51"/>
      <c r="E4" s="51" t="s">
        <v>10</v>
      </c>
      <c r="F4" s="51"/>
      <c r="G4" s="51" t="s">
        <v>11</v>
      </c>
      <c r="H4" s="51"/>
      <c r="I4" s="51"/>
    </row>
    <row r="5" spans="1:9" ht="14.25">
      <c r="A5" s="51"/>
      <c r="B5" s="51"/>
      <c r="C5" s="51"/>
      <c r="D5" s="51"/>
      <c r="E5" s="52"/>
      <c r="F5" s="52"/>
      <c r="G5" s="52"/>
      <c r="H5" s="52"/>
      <c r="I5" s="52"/>
    </row>
    <row r="6" spans="1:53" ht="14.25">
      <c r="A6" s="51"/>
      <c r="B6" s="51"/>
      <c r="C6" s="51"/>
      <c r="D6" s="53"/>
      <c r="E6" s="52" t="s">
        <v>12</v>
      </c>
      <c r="F6" s="52" t="s">
        <v>12</v>
      </c>
      <c r="G6" s="54" t="s">
        <v>13</v>
      </c>
      <c r="H6" s="55"/>
      <c r="I6" s="52" t="s">
        <v>14</v>
      </c>
      <c r="K6" s="68" t="s">
        <v>15</v>
      </c>
      <c r="L6" s="69">
        <v>1</v>
      </c>
      <c r="M6" s="69"/>
      <c r="N6" s="69"/>
      <c r="O6" s="69"/>
      <c r="P6" s="69"/>
      <c r="Q6" s="69"/>
      <c r="R6" s="69">
        <v>2</v>
      </c>
      <c r="S6" s="69"/>
      <c r="T6" s="69"/>
      <c r="U6" s="69"/>
      <c r="V6" s="69"/>
      <c r="W6" s="69"/>
      <c r="X6" s="69">
        <v>3</v>
      </c>
      <c r="Y6" s="69"/>
      <c r="Z6" s="69"/>
      <c r="AA6" s="69"/>
      <c r="AB6" s="69"/>
      <c r="AC6" s="69"/>
      <c r="AD6" s="69">
        <v>4</v>
      </c>
      <c r="AE6" s="69"/>
      <c r="AF6" s="69"/>
      <c r="AG6" s="69"/>
      <c r="AH6" s="69"/>
      <c r="AI6" s="69"/>
      <c r="AJ6" s="69">
        <v>5</v>
      </c>
      <c r="AK6" s="69"/>
      <c r="AL6" s="69"/>
      <c r="AM6" s="69"/>
      <c r="AN6" s="69"/>
      <c r="AO6" s="69"/>
      <c r="AP6" s="69">
        <v>6</v>
      </c>
      <c r="AQ6" s="69"/>
      <c r="AR6" s="69"/>
      <c r="AS6" s="69"/>
      <c r="AT6" s="69"/>
      <c r="AU6" s="69"/>
      <c r="AV6" s="69">
        <v>7</v>
      </c>
      <c r="AW6" s="69"/>
      <c r="AX6" s="69"/>
      <c r="AY6" s="69"/>
      <c r="AZ6" s="69"/>
      <c r="BA6" s="69"/>
    </row>
    <row r="7" spans="1:53" ht="14.25">
      <c r="A7" s="51"/>
      <c r="B7" s="51"/>
      <c r="C7" s="51"/>
      <c r="D7" s="53"/>
      <c r="E7" s="56" t="s">
        <v>16</v>
      </c>
      <c r="F7" s="56" t="s">
        <v>17</v>
      </c>
      <c r="G7" s="57"/>
      <c r="H7" s="58"/>
      <c r="I7" s="56" t="s">
        <v>18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</row>
    <row r="8" spans="1:53" ht="24.75" customHeight="1">
      <c r="A8" s="59"/>
      <c r="B8" s="59"/>
      <c r="C8" s="60">
        <f>SUM(SUMPRODUCT(($K$9:$K$34=$B$3)*($L$9:$Q$34)))</f>
        <v>0</v>
      </c>
      <c r="D8" s="60"/>
      <c r="E8" s="61">
        <f>MIN(C8:D14)</f>
        <v>0</v>
      </c>
      <c r="F8" s="61">
        <f>MAX(C8:D14)</f>
        <v>0</v>
      </c>
      <c r="G8" s="61">
        <f>SUM(C8:D14,-E8,-F8)</f>
        <v>0</v>
      </c>
      <c r="H8" s="61"/>
      <c r="I8" s="61">
        <f>ROUND(G8/5,2)</f>
        <v>0</v>
      </c>
      <c r="K8" s="69"/>
      <c r="L8" s="69" t="s">
        <v>20</v>
      </c>
      <c r="M8" s="69" t="s">
        <v>21</v>
      </c>
      <c r="N8" s="69" t="s">
        <v>22</v>
      </c>
      <c r="O8" s="69" t="s">
        <v>23</v>
      </c>
      <c r="P8" s="69" t="s">
        <v>24</v>
      </c>
      <c r="Q8" s="69" t="s">
        <v>25</v>
      </c>
      <c r="R8" s="69" t="s">
        <v>20</v>
      </c>
      <c r="S8" s="69" t="s">
        <v>21</v>
      </c>
      <c r="T8" s="69" t="s">
        <v>22</v>
      </c>
      <c r="U8" s="69" t="s">
        <v>23</v>
      </c>
      <c r="V8" s="69" t="s">
        <v>24</v>
      </c>
      <c r="W8" s="69" t="s">
        <v>25</v>
      </c>
      <c r="X8" s="69" t="s">
        <v>20</v>
      </c>
      <c r="Y8" s="69" t="s">
        <v>21</v>
      </c>
      <c r="Z8" s="69" t="s">
        <v>22</v>
      </c>
      <c r="AA8" s="69" t="s">
        <v>23</v>
      </c>
      <c r="AB8" s="69" t="s">
        <v>24</v>
      </c>
      <c r="AC8" s="69" t="s">
        <v>25</v>
      </c>
      <c r="AD8" s="69" t="s">
        <v>20</v>
      </c>
      <c r="AE8" s="69" t="s">
        <v>21</v>
      </c>
      <c r="AF8" s="69" t="s">
        <v>22</v>
      </c>
      <c r="AG8" s="69" t="s">
        <v>23</v>
      </c>
      <c r="AH8" s="69" t="s">
        <v>24</v>
      </c>
      <c r="AI8" s="69" t="s">
        <v>25</v>
      </c>
      <c r="AJ8" s="69" t="s">
        <v>20</v>
      </c>
      <c r="AK8" s="69" t="s">
        <v>21</v>
      </c>
      <c r="AL8" s="69" t="s">
        <v>22</v>
      </c>
      <c r="AM8" s="69" t="s">
        <v>23</v>
      </c>
      <c r="AN8" s="69" t="s">
        <v>24</v>
      </c>
      <c r="AO8" s="69" t="s">
        <v>25</v>
      </c>
      <c r="AP8" s="69" t="s">
        <v>20</v>
      </c>
      <c r="AQ8" s="69" t="s">
        <v>21</v>
      </c>
      <c r="AR8" s="69" t="s">
        <v>22</v>
      </c>
      <c r="AS8" s="69" t="s">
        <v>23</v>
      </c>
      <c r="AT8" s="69" t="s">
        <v>24</v>
      </c>
      <c r="AU8" s="69" t="s">
        <v>25</v>
      </c>
      <c r="AV8" s="69" t="s">
        <v>20</v>
      </c>
      <c r="AW8" s="69" t="s">
        <v>21</v>
      </c>
      <c r="AX8" s="69" t="s">
        <v>22</v>
      </c>
      <c r="AY8" s="69" t="s">
        <v>23</v>
      </c>
      <c r="AZ8" s="69" t="s">
        <v>24</v>
      </c>
      <c r="BA8" s="69" t="s">
        <v>25</v>
      </c>
    </row>
    <row r="9" spans="1:54" ht="24.75" customHeight="1">
      <c r="A9" s="59"/>
      <c r="B9" s="59"/>
      <c r="C9" s="60">
        <f>SUM(SUMPRODUCT(($K$9:$K$34=$B$3)*($R$9:$W$34)))</f>
        <v>0</v>
      </c>
      <c r="D9" s="60"/>
      <c r="E9" s="61"/>
      <c r="F9" s="61"/>
      <c r="G9" s="61"/>
      <c r="H9" s="61"/>
      <c r="I9" s="61"/>
      <c r="K9" s="70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7">
        <f>ROUND((SUM(L9:BA9)-MIN(SUM(L9:Q9),SUM(R9:W9),SUM(X9:AC9),SUM(AD9:AI9),SUM(AJ9:AO9),SUM(AP9:AU9),SUM(AV9:BA9))-MAX(SUM(L9:Q9),SUM(R9:W9),SUM(X9:AC9),SUM(AD9:AI9),SUM(AJ9:AO9),SUM(AP9:AU9),SUM(AV9:BA9)))/5,2)</f>
        <v>0</v>
      </c>
    </row>
    <row r="10" spans="1:54" ht="24.75" customHeight="1">
      <c r="A10" s="59"/>
      <c r="B10" s="59"/>
      <c r="C10" s="60">
        <f>SUM(SUMPRODUCT(($K$9:$K$34=$B$3)*($X$9:$AC$34)))</f>
        <v>0</v>
      </c>
      <c r="D10" s="60"/>
      <c r="E10" s="61"/>
      <c r="F10" s="61"/>
      <c r="G10" s="61"/>
      <c r="H10" s="61"/>
      <c r="I10" s="61"/>
      <c r="K10" s="70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7">
        <f aca="true" t="shared" si="0" ref="BB10:BB33">ROUND((SUM(L10:BA10)-MIN(SUM(L10:Q10),SUM(R10:W10),SUM(X10:AC10),SUM(AD10:AI10),SUM(AJ10:AO10),SUM(AP10:AU10),SUM(AV10:BA10))-MAX(SUM(L10:Q10),SUM(R10:W10),SUM(X10:AC10),SUM(AD10:AI10),SUM(AJ10:AO10),SUM(AP10:AU10),SUM(AV10:BA10)))/5,2)</f>
        <v>0</v>
      </c>
    </row>
    <row r="11" spans="1:54" ht="24.75" customHeight="1">
      <c r="A11" s="59"/>
      <c r="B11" s="59"/>
      <c r="C11" s="60">
        <f>SUM(SUMPRODUCT(($K$9:$K$34=$B$3)*($AD$9:$AI$34)))</f>
        <v>0</v>
      </c>
      <c r="D11" s="60"/>
      <c r="E11" s="61"/>
      <c r="F11" s="61"/>
      <c r="G11" s="61"/>
      <c r="H11" s="61"/>
      <c r="I11" s="61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7">
        <f t="shared" si="0"/>
        <v>0</v>
      </c>
    </row>
    <row r="12" spans="1:54" ht="24.75" customHeight="1">
      <c r="A12" s="62"/>
      <c r="B12" s="63"/>
      <c r="C12" s="64">
        <f>SUM(SUMPRODUCT(($K$9:$K$34=$B$3)*($AJ$9:$AO$34)))</f>
        <v>0</v>
      </c>
      <c r="D12" s="65"/>
      <c r="E12" s="61"/>
      <c r="F12" s="61"/>
      <c r="G12" s="61"/>
      <c r="H12" s="61"/>
      <c r="I12" s="61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7">
        <f t="shared" si="0"/>
        <v>0</v>
      </c>
    </row>
    <row r="13" spans="1:54" ht="24.75" customHeight="1">
      <c r="A13" s="62"/>
      <c r="B13" s="63"/>
      <c r="C13" s="64">
        <f>SUM(SUMPRODUCT(($K$9:$K$34=$B$3)*($AP$9:$AU$34)))</f>
        <v>0</v>
      </c>
      <c r="D13" s="65"/>
      <c r="E13" s="61"/>
      <c r="F13" s="61"/>
      <c r="G13" s="61"/>
      <c r="H13" s="61"/>
      <c r="I13" s="61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7">
        <f t="shared" si="0"/>
        <v>0</v>
      </c>
    </row>
    <row r="14" spans="1:54" ht="24.75" customHeight="1">
      <c r="A14" s="59"/>
      <c r="B14" s="59"/>
      <c r="C14" s="60">
        <f>SUM(SUMPRODUCT(($K$9:$K$34=$B$3)*($AV$9:$BA$34)))</f>
        <v>0</v>
      </c>
      <c r="D14" s="60"/>
      <c r="E14" s="61"/>
      <c r="F14" s="61"/>
      <c r="G14" s="61"/>
      <c r="H14" s="61"/>
      <c r="I14" s="61"/>
      <c r="K14" s="70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7">
        <f t="shared" si="0"/>
        <v>0</v>
      </c>
    </row>
    <row r="15" spans="11:54" ht="24.75" customHeight="1">
      <c r="K15" s="70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7">
        <f t="shared" si="0"/>
        <v>0</v>
      </c>
    </row>
    <row r="16" spans="1:54" ht="24.75" customHeight="1">
      <c r="A16" s="66" t="s">
        <v>102</v>
      </c>
      <c r="B16" s="66"/>
      <c r="C16" s="66"/>
      <c r="D16" s="66"/>
      <c r="E16" s="66"/>
      <c r="F16" s="66"/>
      <c r="G16" s="66"/>
      <c r="H16" s="66"/>
      <c r="I16" s="66"/>
      <c r="K16" s="70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7">
        <f t="shared" si="0"/>
        <v>0</v>
      </c>
    </row>
    <row r="17" spans="1:54" ht="24.75" customHeight="1">
      <c r="A17" s="66" t="str">
        <f ca="1">"　　"&amp;TEXT(TODAY(),"yyyy年mm月dd日")&amp;"                          "&amp;TEXT(TODAY(),"yyyy年mm月dd日")&amp;"                         "&amp;TEXT(TODAY(),"yyyy年mm月dd日")</f>
        <v>　　2020年07月03日                          2020年07月03日                         2020年07月03日</v>
      </c>
      <c r="B17" s="66"/>
      <c r="C17" s="66"/>
      <c r="D17" s="66"/>
      <c r="E17" s="66"/>
      <c r="F17" s="66"/>
      <c r="G17" s="66"/>
      <c r="H17" s="66"/>
      <c r="I17" s="66"/>
      <c r="K17" s="74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7">
        <f t="shared" si="0"/>
        <v>0</v>
      </c>
    </row>
    <row r="18" spans="11:54" ht="24.75" customHeight="1">
      <c r="K18" s="74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7">
        <f t="shared" si="0"/>
        <v>0</v>
      </c>
    </row>
    <row r="19" spans="11:54" ht="24.75" customHeight="1">
      <c r="K19" s="74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7">
        <f t="shared" si="0"/>
        <v>0</v>
      </c>
    </row>
    <row r="20" spans="11:54" ht="24.75" customHeight="1">
      <c r="K20" s="74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7">
        <f t="shared" si="0"/>
        <v>0</v>
      </c>
    </row>
    <row r="21" spans="11:54" ht="24.75" customHeight="1">
      <c r="K21" s="74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7">
        <f t="shared" si="0"/>
        <v>0</v>
      </c>
    </row>
    <row r="22" spans="11:54" ht="24.75" customHeight="1">
      <c r="K22" s="74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7">
        <f t="shared" si="0"/>
        <v>0</v>
      </c>
    </row>
    <row r="23" spans="11:54" ht="24.75" customHeight="1">
      <c r="K23" s="74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7">
        <f t="shared" si="0"/>
        <v>0</v>
      </c>
    </row>
    <row r="24" spans="11:54" ht="24.75" customHeight="1">
      <c r="K24" s="74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7">
        <f t="shared" si="0"/>
        <v>0</v>
      </c>
    </row>
    <row r="25" spans="11:54" ht="24.75" customHeight="1">
      <c r="K25" s="74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7">
        <f t="shared" si="0"/>
        <v>0</v>
      </c>
    </row>
    <row r="26" spans="11:54" ht="24.75" customHeight="1">
      <c r="K26" s="74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7">
        <f t="shared" si="0"/>
        <v>0</v>
      </c>
    </row>
    <row r="27" spans="11:54" ht="24.75" customHeight="1">
      <c r="K27" s="74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7">
        <f t="shared" si="0"/>
        <v>0</v>
      </c>
    </row>
    <row r="28" spans="11:54" ht="24.75" customHeight="1">
      <c r="K28" s="7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7">
        <f t="shared" si="0"/>
        <v>0</v>
      </c>
    </row>
    <row r="29" spans="11:54" ht="24.75" customHeight="1">
      <c r="K29" s="74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7">
        <f t="shared" si="0"/>
        <v>0</v>
      </c>
    </row>
    <row r="30" spans="11:54" ht="24.75" customHeight="1">
      <c r="K30" s="74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7">
        <f t="shared" si="0"/>
        <v>0</v>
      </c>
    </row>
    <row r="31" spans="11:54" ht="24.75" customHeight="1"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7">
        <f t="shared" si="0"/>
        <v>0</v>
      </c>
    </row>
    <row r="32" spans="11:54" ht="24.75" customHeight="1"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7">
        <f t="shared" si="0"/>
        <v>0</v>
      </c>
    </row>
    <row r="33" spans="11:54" ht="24.75" customHeight="1">
      <c r="K33" s="74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7">
        <f t="shared" si="0"/>
        <v>0</v>
      </c>
    </row>
    <row r="34" spans="11:53" ht="24.75" customHeight="1">
      <c r="K34" s="74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</row>
    <row r="35" spans="11:53" ht="24.75" customHeight="1">
      <c r="K35" s="74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1:53" ht="24.75" customHeight="1">
      <c r="K36" s="74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</row>
    <row r="37" spans="11:53" ht="24.75" customHeight="1">
      <c r="K37" s="74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</row>
    <row r="38" spans="11:53" ht="24.75" customHeight="1">
      <c r="K38" s="75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</row>
    <row r="39" spans="11:53" ht="24.75" customHeight="1">
      <c r="K39" s="75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</row>
    <row r="40" spans="11:53" ht="24.75" customHeight="1">
      <c r="K40" s="69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</row>
    <row r="41" spans="11:53" ht="24.75" customHeight="1">
      <c r="K41" s="69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</row>
    <row r="42" spans="11:53" ht="24.75" customHeight="1">
      <c r="K42" s="69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</row>
    <row r="43" spans="11:53" ht="24.75" customHeight="1">
      <c r="K43" s="69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</row>
    <row r="44" spans="12:41" ht="24.75" customHeight="1"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</row>
    <row r="45" spans="12:41" ht="24.75" customHeight="1"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</row>
    <row r="46" spans="12:41" ht="24.75" customHeight="1"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</row>
    <row r="47" spans="12:41" ht="24.75" customHeight="1"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</row>
    <row r="48" spans="12:41" ht="24.75" customHeight="1"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</sheetData>
  <sheetProtection insertColumns="0" insertRows="0" deleteColumns="0" deleteRows="0"/>
  <protectedRanges>
    <protectedRange sqref="A3:B14 K6:BA43" name="区域1"/>
  </protectedRanges>
  <mergeCells count="35">
    <mergeCell ref="A1:I1"/>
    <mergeCell ref="H3:I3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6:I16"/>
    <mergeCell ref="A17:I17"/>
    <mergeCell ref="E8:E14"/>
    <mergeCell ref="F8:F14"/>
    <mergeCell ref="I8:I14"/>
    <mergeCell ref="K6:K8"/>
    <mergeCell ref="L6:Q7"/>
    <mergeCell ref="R6:W7"/>
    <mergeCell ref="X6:AC7"/>
    <mergeCell ref="AD6:AI7"/>
    <mergeCell ref="AJ6:AO7"/>
    <mergeCell ref="AP6:AU7"/>
    <mergeCell ref="AV6:BA7"/>
    <mergeCell ref="G8:H14"/>
    <mergeCell ref="A4:B7"/>
    <mergeCell ref="C4:D7"/>
    <mergeCell ref="E4:F5"/>
    <mergeCell ref="G4:I5"/>
    <mergeCell ref="G6:H7"/>
  </mergeCells>
  <dataValidations count="1">
    <dataValidation type="list" allowBlank="1" showInputMessage="1" showErrorMessage="1" sqref="B3">
      <formula1>K9:K43</formula1>
    </dataValidation>
  </dataValidations>
  <printOptions/>
  <pageMargins left="0.71" right="0.71" top="0.94" bottom="0.55" header="0.31" footer="0.31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="115" zoomScaleNormal="115" workbookViewId="0" topLeftCell="A1">
      <selection activeCell="I16" sqref="I16"/>
    </sheetView>
  </sheetViews>
  <sheetFormatPr defaultColWidth="9.00390625" defaultRowHeight="14.25"/>
  <cols>
    <col min="1" max="1" width="7.125" style="1" customWidth="1"/>
    <col min="2" max="2" width="12.125" style="2" customWidth="1"/>
    <col min="3" max="3" width="11.50390625" style="1" customWidth="1"/>
    <col min="4" max="4" width="6.375" style="3" customWidth="1"/>
    <col min="5" max="5" width="10.125" style="4" customWidth="1"/>
    <col min="6" max="7" width="11.00390625" style="5" customWidth="1"/>
    <col min="8" max="8" width="19.00390625" style="3" customWidth="1"/>
    <col min="9" max="9" width="9.00390625" style="5" customWidth="1"/>
    <col min="10" max="10" width="5.875" style="5" customWidth="1"/>
    <col min="11" max="11" width="8.375" style="3" customWidth="1"/>
    <col min="12" max="12" width="6.625" style="3" customWidth="1"/>
    <col min="13" max="14" width="7.875" style="3" customWidth="1"/>
    <col min="15" max="15" width="6.25390625" style="6" customWidth="1"/>
  </cols>
  <sheetData>
    <row r="1" spans="1:15" ht="16.5">
      <c r="A1" s="7" t="s">
        <v>103</v>
      </c>
      <c r="B1" s="8"/>
      <c r="C1" s="7"/>
      <c r="D1" s="9"/>
      <c r="E1" s="10"/>
      <c r="F1" s="11"/>
      <c r="G1" s="11"/>
      <c r="H1" s="9"/>
      <c r="I1" s="9"/>
      <c r="J1" s="9"/>
      <c r="K1" s="9"/>
      <c r="L1" s="9"/>
      <c r="M1" s="9"/>
      <c r="N1" s="9"/>
      <c r="O1" s="9"/>
    </row>
    <row r="2" spans="1:15" ht="14.25">
      <c r="A2" s="12" t="s">
        <v>104</v>
      </c>
      <c r="B2" s="13"/>
      <c r="C2" s="12"/>
      <c r="D2" s="14"/>
      <c r="E2" s="15"/>
      <c r="F2" s="16"/>
      <c r="G2" s="16"/>
      <c r="H2" s="14"/>
      <c r="I2" s="14"/>
      <c r="J2" s="14"/>
      <c r="K2" s="14"/>
      <c r="L2" s="14"/>
      <c r="M2" s="14"/>
      <c r="N2" s="14"/>
      <c r="O2" s="14"/>
    </row>
    <row r="3" spans="1:15" ht="14.25">
      <c r="A3" s="17" t="s">
        <v>105</v>
      </c>
      <c r="B3" s="18" t="s">
        <v>106</v>
      </c>
      <c r="C3" s="17" t="s">
        <v>107</v>
      </c>
      <c r="D3" s="18" t="s">
        <v>45</v>
      </c>
      <c r="E3" s="17" t="s">
        <v>108</v>
      </c>
      <c r="F3" s="18" t="s">
        <v>109</v>
      </c>
      <c r="G3" s="18" t="s">
        <v>110</v>
      </c>
      <c r="H3" s="18" t="s">
        <v>6</v>
      </c>
      <c r="I3" s="18" t="s">
        <v>111</v>
      </c>
      <c r="J3" s="18" t="s">
        <v>112</v>
      </c>
      <c r="K3" s="18" t="s">
        <v>46</v>
      </c>
      <c r="L3" s="18" t="s">
        <v>113</v>
      </c>
      <c r="M3" s="18" t="s">
        <v>114</v>
      </c>
      <c r="N3" s="18" t="s">
        <v>115</v>
      </c>
      <c r="O3" s="18" t="s">
        <v>116</v>
      </c>
    </row>
    <row r="4" spans="1:15" ht="14.25">
      <c r="A4" s="19" t="s">
        <v>3</v>
      </c>
      <c r="B4" s="18" t="s">
        <v>117</v>
      </c>
      <c r="C4" s="17" t="s">
        <v>118</v>
      </c>
      <c r="D4" s="20" t="s">
        <v>119</v>
      </c>
      <c r="E4" s="21" t="s">
        <v>120</v>
      </c>
      <c r="F4" s="21" t="s">
        <v>121</v>
      </c>
      <c r="G4" s="21" t="s">
        <v>122</v>
      </c>
      <c r="H4" s="22" t="s">
        <v>123</v>
      </c>
      <c r="I4" s="21" t="s">
        <v>124</v>
      </c>
      <c r="J4" s="21"/>
      <c r="K4" s="26">
        <v>85.6</v>
      </c>
      <c r="L4" s="21">
        <v>85.6</v>
      </c>
      <c r="M4" s="18">
        <v>1</v>
      </c>
      <c r="N4" s="18" t="s">
        <v>125</v>
      </c>
      <c r="O4" s="18"/>
    </row>
    <row r="5" spans="1:15" ht="14.25">
      <c r="A5" s="19" t="s">
        <v>126</v>
      </c>
      <c r="B5" s="18" t="s">
        <v>117</v>
      </c>
      <c r="C5" s="17" t="s">
        <v>118</v>
      </c>
      <c r="D5" s="20" t="s">
        <v>127</v>
      </c>
      <c r="E5" s="21" t="s">
        <v>120</v>
      </c>
      <c r="F5" s="21" t="s">
        <v>121</v>
      </c>
      <c r="G5" s="21" t="s">
        <v>128</v>
      </c>
      <c r="H5" s="22" t="s">
        <v>123</v>
      </c>
      <c r="I5" s="21" t="s">
        <v>124</v>
      </c>
      <c r="J5" s="21"/>
      <c r="K5" s="26">
        <v>79</v>
      </c>
      <c r="L5" s="21">
        <v>79</v>
      </c>
      <c r="M5" s="18">
        <v>5</v>
      </c>
      <c r="N5" s="18"/>
      <c r="O5" s="18"/>
    </row>
    <row r="6" spans="1:15" ht="14.25">
      <c r="A6" s="19" t="s">
        <v>129</v>
      </c>
      <c r="B6" s="18" t="s">
        <v>117</v>
      </c>
      <c r="C6" s="17" t="s">
        <v>118</v>
      </c>
      <c r="D6" s="20" t="s">
        <v>130</v>
      </c>
      <c r="E6" s="21" t="s">
        <v>120</v>
      </c>
      <c r="F6" s="21" t="s">
        <v>121</v>
      </c>
      <c r="G6" s="21" t="s">
        <v>122</v>
      </c>
      <c r="H6" s="22" t="s">
        <v>123</v>
      </c>
      <c r="I6" s="21" t="s">
        <v>124</v>
      </c>
      <c r="J6" s="21"/>
      <c r="K6" s="26">
        <v>77.4</v>
      </c>
      <c r="L6" s="21">
        <v>77.4</v>
      </c>
      <c r="M6" s="18">
        <v>6</v>
      </c>
      <c r="N6" s="18"/>
      <c r="O6" s="18"/>
    </row>
    <row r="7" spans="1:15" ht="14.25">
      <c r="A7" s="19" t="s">
        <v>131</v>
      </c>
      <c r="B7" s="18" t="s">
        <v>117</v>
      </c>
      <c r="C7" s="17" t="s">
        <v>118</v>
      </c>
      <c r="D7" s="20" t="s">
        <v>132</v>
      </c>
      <c r="E7" s="21" t="s">
        <v>120</v>
      </c>
      <c r="F7" s="21" t="s">
        <v>121</v>
      </c>
      <c r="G7" s="21" t="s">
        <v>128</v>
      </c>
      <c r="H7" s="22" t="s">
        <v>123</v>
      </c>
      <c r="I7" s="21" t="s">
        <v>124</v>
      </c>
      <c r="J7" s="21"/>
      <c r="K7" s="26">
        <v>81</v>
      </c>
      <c r="L7" s="21">
        <v>81</v>
      </c>
      <c r="M7" s="18">
        <v>2</v>
      </c>
      <c r="N7" s="18"/>
      <c r="O7" s="18"/>
    </row>
    <row r="8" spans="1:15" ht="14.25">
      <c r="A8" s="19" t="s">
        <v>133</v>
      </c>
      <c r="B8" s="18" t="s">
        <v>117</v>
      </c>
      <c r="C8" s="17" t="s">
        <v>118</v>
      </c>
      <c r="D8" s="20" t="s">
        <v>134</v>
      </c>
      <c r="E8" s="21" t="s">
        <v>120</v>
      </c>
      <c r="F8" s="21" t="s">
        <v>121</v>
      </c>
      <c r="G8" s="21" t="s">
        <v>128</v>
      </c>
      <c r="H8" s="22" t="s">
        <v>123</v>
      </c>
      <c r="I8" s="21" t="s">
        <v>124</v>
      </c>
      <c r="J8" s="21"/>
      <c r="K8" s="26">
        <v>79.4</v>
      </c>
      <c r="L8" s="21">
        <v>79.4</v>
      </c>
      <c r="M8" s="18">
        <v>4</v>
      </c>
      <c r="N8" s="18"/>
      <c r="O8" s="18"/>
    </row>
    <row r="9" spans="1:15" ht="14.25">
      <c r="A9" s="19" t="s">
        <v>135</v>
      </c>
      <c r="B9" s="18" t="s">
        <v>117</v>
      </c>
      <c r="C9" s="17" t="s">
        <v>118</v>
      </c>
      <c r="D9" s="20" t="s">
        <v>136</v>
      </c>
      <c r="E9" s="21" t="s">
        <v>120</v>
      </c>
      <c r="F9" s="21" t="s">
        <v>121</v>
      </c>
      <c r="G9" s="21" t="s">
        <v>122</v>
      </c>
      <c r="H9" s="22" t="s">
        <v>123</v>
      </c>
      <c r="I9" s="21" t="s">
        <v>124</v>
      </c>
      <c r="J9" s="21"/>
      <c r="K9" s="26">
        <v>80.8</v>
      </c>
      <c r="L9" s="21">
        <v>80.8</v>
      </c>
      <c r="M9" s="18">
        <v>3</v>
      </c>
      <c r="N9" s="18"/>
      <c r="O9" s="18"/>
    </row>
    <row r="10" spans="1:15" ht="14.25">
      <c r="A10" s="19" t="s">
        <v>137</v>
      </c>
      <c r="B10" s="18" t="s">
        <v>117</v>
      </c>
      <c r="C10" s="17" t="s">
        <v>118</v>
      </c>
      <c r="D10" s="20" t="s">
        <v>138</v>
      </c>
      <c r="E10" s="21" t="s">
        <v>120</v>
      </c>
      <c r="F10" s="21" t="s">
        <v>139</v>
      </c>
      <c r="G10" s="21" t="s">
        <v>140</v>
      </c>
      <c r="H10" s="22" t="s">
        <v>123</v>
      </c>
      <c r="I10" s="21" t="s">
        <v>141</v>
      </c>
      <c r="J10" s="21"/>
      <c r="K10" s="26">
        <v>80.6</v>
      </c>
      <c r="L10" s="21">
        <v>80.6</v>
      </c>
      <c r="M10" s="18">
        <v>2</v>
      </c>
      <c r="N10" s="18"/>
      <c r="O10" s="18"/>
    </row>
    <row r="11" spans="1:15" ht="14.25">
      <c r="A11" s="19" t="s">
        <v>142</v>
      </c>
      <c r="B11" s="18" t="s">
        <v>117</v>
      </c>
      <c r="C11" s="17" t="s">
        <v>118</v>
      </c>
      <c r="D11" s="20" t="s">
        <v>143</v>
      </c>
      <c r="E11" s="21" t="s">
        <v>120</v>
      </c>
      <c r="F11" s="21" t="s">
        <v>121</v>
      </c>
      <c r="G11" s="21" t="s">
        <v>140</v>
      </c>
      <c r="H11" s="22" t="s">
        <v>123</v>
      </c>
      <c r="I11" s="21" t="s">
        <v>141</v>
      </c>
      <c r="J11" s="21"/>
      <c r="K11" s="26">
        <v>83.8</v>
      </c>
      <c r="L11" s="21">
        <v>83.8</v>
      </c>
      <c r="M11" s="18">
        <v>1</v>
      </c>
      <c r="N11" s="18" t="s">
        <v>125</v>
      </c>
      <c r="O11" s="18"/>
    </row>
    <row r="12" spans="1:15" ht="14.25">
      <c r="A12" s="19" t="s">
        <v>144</v>
      </c>
      <c r="B12" s="18" t="s">
        <v>117</v>
      </c>
      <c r="C12" s="17" t="s">
        <v>118</v>
      </c>
      <c r="D12" s="20" t="s">
        <v>145</v>
      </c>
      <c r="E12" s="21" t="s">
        <v>120</v>
      </c>
      <c r="F12" s="21" t="s">
        <v>121</v>
      </c>
      <c r="G12" s="21" t="s">
        <v>146</v>
      </c>
      <c r="H12" s="22" t="s">
        <v>123</v>
      </c>
      <c r="I12" s="21" t="s">
        <v>147</v>
      </c>
      <c r="J12" s="21"/>
      <c r="K12" s="26">
        <v>82.8</v>
      </c>
      <c r="L12" s="21">
        <v>82.8</v>
      </c>
      <c r="M12" s="18">
        <v>2</v>
      </c>
      <c r="N12" s="18"/>
      <c r="O12" s="18"/>
    </row>
    <row r="13" spans="1:15" ht="14.25">
      <c r="A13" s="19" t="s">
        <v>148</v>
      </c>
      <c r="B13" s="18" t="s">
        <v>117</v>
      </c>
      <c r="C13" s="17" t="s">
        <v>118</v>
      </c>
      <c r="D13" s="20" t="s">
        <v>149</v>
      </c>
      <c r="E13" s="21" t="s">
        <v>120</v>
      </c>
      <c r="F13" s="21" t="s">
        <v>121</v>
      </c>
      <c r="G13" s="21" t="s">
        <v>146</v>
      </c>
      <c r="H13" s="22" t="s">
        <v>123</v>
      </c>
      <c r="I13" s="21" t="s">
        <v>147</v>
      </c>
      <c r="J13" s="21"/>
      <c r="K13" s="26">
        <v>81.2</v>
      </c>
      <c r="L13" s="21">
        <v>81.2</v>
      </c>
      <c r="M13" s="18">
        <v>3</v>
      </c>
      <c r="N13" s="18"/>
      <c r="O13" s="18"/>
    </row>
    <row r="14" spans="1:15" ht="14.25">
      <c r="A14" s="19" t="s">
        <v>150</v>
      </c>
      <c r="B14" s="18" t="s">
        <v>117</v>
      </c>
      <c r="C14" s="17" t="s">
        <v>118</v>
      </c>
      <c r="D14" s="20" t="s">
        <v>151</v>
      </c>
      <c r="E14" s="21" t="s">
        <v>120</v>
      </c>
      <c r="F14" s="21" t="s">
        <v>121</v>
      </c>
      <c r="G14" s="21" t="s">
        <v>146</v>
      </c>
      <c r="H14" s="22" t="s">
        <v>123</v>
      </c>
      <c r="I14" s="21" t="s">
        <v>147</v>
      </c>
      <c r="J14" s="21"/>
      <c r="K14" s="26">
        <v>84.8</v>
      </c>
      <c r="L14" s="21">
        <v>84.8</v>
      </c>
      <c r="M14" s="18">
        <v>1</v>
      </c>
      <c r="N14" s="18" t="s">
        <v>125</v>
      </c>
      <c r="O14" s="18"/>
    </row>
    <row r="15" spans="1:15" ht="14.25">
      <c r="A15" s="19" t="s">
        <v>152</v>
      </c>
      <c r="B15" s="18" t="s">
        <v>117</v>
      </c>
      <c r="C15" s="17" t="s">
        <v>118</v>
      </c>
      <c r="D15" s="20" t="s">
        <v>153</v>
      </c>
      <c r="E15" s="21" t="s">
        <v>120</v>
      </c>
      <c r="F15" s="21" t="s">
        <v>154</v>
      </c>
      <c r="G15" s="21" t="s">
        <v>146</v>
      </c>
      <c r="H15" s="22" t="s">
        <v>123</v>
      </c>
      <c r="I15" s="21" t="s">
        <v>147</v>
      </c>
      <c r="J15" s="21"/>
      <c r="K15" s="26">
        <v>77.8</v>
      </c>
      <c r="L15" s="21">
        <v>77.8</v>
      </c>
      <c r="M15" s="18">
        <v>4</v>
      </c>
      <c r="N15" s="18"/>
      <c r="O15" s="18"/>
    </row>
    <row r="16" spans="1:15" ht="14.25">
      <c r="A16" s="19" t="s">
        <v>155</v>
      </c>
      <c r="B16" s="18" t="s">
        <v>117</v>
      </c>
      <c r="C16" s="17" t="s">
        <v>118</v>
      </c>
      <c r="D16" s="20" t="s">
        <v>156</v>
      </c>
      <c r="E16" s="21" t="s">
        <v>120</v>
      </c>
      <c r="F16" s="21" t="s">
        <v>139</v>
      </c>
      <c r="G16" s="21" t="s">
        <v>157</v>
      </c>
      <c r="H16" s="22" t="s">
        <v>123</v>
      </c>
      <c r="I16" s="21" t="s">
        <v>158</v>
      </c>
      <c r="J16" s="21"/>
      <c r="K16" s="26">
        <v>80.2</v>
      </c>
      <c r="L16" s="21">
        <v>80.2</v>
      </c>
      <c r="M16" s="18">
        <v>3</v>
      </c>
      <c r="N16" s="27"/>
      <c r="O16" s="18"/>
    </row>
    <row r="17" spans="1:15" ht="14.25">
      <c r="A17" s="19" t="s">
        <v>159</v>
      </c>
      <c r="B17" s="18" t="s">
        <v>117</v>
      </c>
      <c r="C17" s="17" t="s">
        <v>118</v>
      </c>
      <c r="D17" s="20" t="s">
        <v>160</v>
      </c>
      <c r="E17" s="21" t="s">
        <v>120</v>
      </c>
      <c r="F17" s="21" t="s">
        <v>161</v>
      </c>
      <c r="G17" s="21" t="s">
        <v>157</v>
      </c>
      <c r="H17" s="22" t="s">
        <v>123</v>
      </c>
      <c r="I17" s="21" t="s">
        <v>158</v>
      </c>
      <c r="J17" s="21"/>
      <c r="K17" s="26">
        <v>83.2</v>
      </c>
      <c r="L17" s="21">
        <v>83.2</v>
      </c>
      <c r="M17" s="18">
        <v>2</v>
      </c>
      <c r="N17" s="18"/>
      <c r="O17" s="18"/>
    </row>
    <row r="18" spans="1:15" ht="14.25">
      <c r="A18" s="19" t="s">
        <v>162</v>
      </c>
      <c r="B18" s="18" t="s">
        <v>117</v>
      </c>
      <c r="C18" s="17" t="s">
        <v>118</v>
      </c>
      <c r="D18" s="20" t="s">
        <v>163</v>
      </c>
      <c r="E18" s="21" t="s">
        <v>120</v>
      </c>
      <c r="F18" s="21" t="s">
        <v>121</v>
      </c>
      <c r="G18" s="21" t="s">
        <v>157</v>
      </c>
      <c r="H18" s="22" t="s">
        <v>123</v>
      </c>
      <c r="I18" s="21" t="s">
        <v>158</v>
      </c>
      <c r="J18" s="21"/>
      <c r="K18" s="26">
        <v>85.8</v>
      </c>
      <c r="L18" s="21">
        <v>85.8</v>
      </c>
      <c r="M18" s="18">
        <v>1</v>
      </c>
      <c r="N18" s="18" t="s">
        <v>125</v>
      </c>
      <c r="O18" s="18"/>
    </row>
    <row r="19" spans="1:15" ht="14.25">
      <c r="A19" s="19" t="s">
        <v>164</v>
      </c>
      <c r="B19" s="18" t="s">
        <v>117</v>
      </c>
      <c r="C19" s="17" t="s">
        <v>118</v>
      </c>
      <c r="D19" s="20" t="s">
        <v>165</v>
      </c>
      <c r="E19" s="21" t="s">
        <v>120</v>
      </c>
      <c r="F19" s="21" t="s">
        <v>166</v>
      </c>
      <c r="G19" s="21" t="s">
        <v>167</v>
      </c>
      <c r="H19" s="22" t="s">
        <v>123</v>
      </c>
      <c r="I19" s="21" t="s">
        <v>158</v>
      </c>
      <c r="J19" s="21"/>
      <c r="K19" s="26">
        <v>78.8</v>
      </c>
      <c r="L19" s="21">
        <v>78.8</v>
      </c>
      <c r="M19" s="18">
        <v>4</v>
      </c>
      <c r="N19" s="18"/>
      <c r="O19" s="18"/>
    </row>
    <row r="20" spans="1:15" ht="14.25">
      <c r="A20" s="19" t="s">
        <v>168</v>
      </c>
      <c r="B20" s="18" t="s">
        <v>117</v>
      </c>
      <c r="C20" s="17" t="s">
        <v>118</v>
      </c>
      <c r="D20" s="20" t="s">
        <v>169</v>
      </c>
      <c r="E20" s="21" t="s">
        <v>120</v>
      </c>
      <c r="F20" s="21" t="s">
        <v>170</v>
      </c>
      <c r="G20" s="21" t="s">
        <v>171</v>
      </c>
      <c r="H20" s="22" t="s">
        <v>172</v>
      </c>
      <c r="I20" s="21" t="s">
        <v>173</v>
      </c>
      <c r="J20" s="21"/>
      <c r="K20" s="26">
        <v>81.6</v>
      </c>
      <c r="L20" s="21">
        <v>81.6</v>
      </c>
      <c r="M20" s="18">
        <v>2</v>
      </c>
      <c r="N20" s="18" t="s">
        <v>125</v>
      </c>
      <c r="O20" s="18"/>
    </row>
    <row r="21" spans="1:15" ht="14.25">
      <c r="A21" s="19" t="s">
        <v>174</v>
      </c>
      <c r="B21" s="18" t="s">
        <v>117</v>
      </c>
      <c r="C21" s="17" t="s">
        <v>118</v>
      </c>
      <c r="D21" s="20" t="s">
        <v>175</v>
      </c>
      <c r="E21" s="21" t="s">
        <v>120</v>
      </c>
      <c r="F21" s="21" t="s">
        <v>176</v>
      </c>
      <c r="G21" s="21" t="s">
        <v>177</v>
      </c>
      <c r="H21" s="22" t="s">
        <v>172</v>
      </c>
      <c r="I21" s="21" t="s">
        <v>173</v>
      </c>
      <c r="J21" s="21"/>
      <c r="K21" s="26">
        <v>76.2</v>
      </c>
      <c r="L21" s="21">
        <v>76.2</v>
      </c>
      <c r="M21" s="18">
        <v>5</v>
      </c>
      <c r="N21" s="18"/>
      <c r="O21" s="18"/>
    </row>
    <row r="22" spans="1:15" ht="14.25">
      <c r="A22" s="19" t="s">
        <v>178</v>
      </c>
      <c r="B22" s="18" t="s">
        <v>117</v>
      </c>
      <c r="C22" s="17" t="s">
        <v>118</v>
      </c>
      <c r="D22" s="20" t="s">
        <v>179</v>
      </c>
      <c r="E22" s="21" t="s">
        <v>120</v>
      </c>
      <c r="F22" s="21" t="s">
        <v>180</v>
      </c>
      <c r="G22" s="21" t="s">
        <v>177</v>
      </c>
      <c r="H22" s="22" t="s">
        <v>172</v>
      </c>
      <c r="I22" s="21" t="s">
        <v>173</v>
      </c>
      <c r="J22" s="21"/>
      <c r="K22" s="26">
        <v>81.4</v>
      </c>
      <c r="L22" s="21">
        <v>81.4</v>
      </c>
      <c r="M22" s="18">
        <v>3</v>
      </c>
      <c r="N22" s="18"/>
      <c r="O22" s="18"/>
    </row>
    <row r="23" spans="1:15" ht="14.25">
      <c r="A23" s="19" t="s">
        <v>181</v>
      </c>
      <c r="B23" s="18" t="s">
        <v>117</v>
      </c>
      <c r="C23" s="17" t="s">
        <v>118</v>
      </c>
      <c r="D23" s="20" t="s">
        <v>182</v>
      </c>
      <c r="E23" s="21" t="s">
        <v>120</v>
      </c>
      <c r="F23" s="21" t="s">
        <v>183</v>
      </c>
      <c r="G23" s="21" t="s">
        <v>177</v>
      </c>
      <c r="H23" s="22" t="s">
        <v>172</v>
      </c>
      <c r="I23" s="21" t="s">
        <v>173</v>
      </c>
      <c r="J23" s="21"/>
      <c r="K23" s="26">
        <v>75.6</v>
      </c>
      <c r="L23" s="21">
        <v>75.6</v>
      </c>
      <c r="M23" s="18">
        <v>6</v>
      </c>
      <c r="N23" s="18"/>
      <c r="O23" s="18"/>
    </row>
    <row r="24" spans="1:15" ht="14.25">
      <c r="A24" s="19" t="s">
        <v>184</v>
      </c>
      <c r="B24" s="18" t="s">
        <v>117</v>
      </c>
      <c r="C24" s="17" t="s">
        <v>118</v>
      </c>
      <c r="D24" s="20" t="s">
        <v>185</v>
      </c>
      <c r="E24" s="21" t="s">
        <v>120</v>
      </c>
      <c r="F24" s="21" t="s">
        <v>183</v>
      </c>
      <c r="G24" s="21" t="s">
        <v>177</v>
      </c>
      <c r="H24" s="22" t="s">
        <v>172</v>
      </c>
      <c r="I24" s="21" t="s">
        <v>173</v>
      </c>
      <c r="J24" s="21"/>
      <c r="K24" s="26">
        <v>78.2</v>
      </c>
      <c r="L24" s="21">
        <v>78.2</v>
      </c>
      <c r="M24" s="18">
        <v>4</v>
      </c>
      <c r="N24" s="18"/>
      <c r="O24" s="18"/>
    </row>
    <row r="25" spans="1:15" ht="14.25">
      <c r="A25" s="19" t="s">
        <v>186</v>
      </c>
      <c r="B25" s="18" t="s">
        <v>117</v>
      </c>
      <c r="C25" s="17" t="s">
        <v>118</v>
      </c>
      <c r="D25" s="20" t="s">
        <v>187</v>
      </c>
      <c r="E25" s="21" t="s">
        <v>120</v>
      </c>
      <c r="F25" s="21" t="s">
        <v>188</v>
      </c>
      <c r="G25" s="21" t="s">
        <v>171</v>
      </c>
      <c r="H25" s="22" t="s">
        <v>172</v>
      </c>
      <c r="I25" s="21" t="s">
        <v>173</v>
      </c>
      <c r="J25" s="21"/>
      <c r="K25" s="26">
        <v>75.4</v>
      </c>
      <c r="L25" s="21">
        <v>75.4</v>
      </c>
      <c r="M25" s="18">
        <v>7</v>
      </c>
      <c r="N25" s="18"/>
      <c r="O25" s="18"/>
    </row>
    <row r="26" spans="1:15" ht="14.25">
      <c r="A26" s="19" t="s">
        <v>189</v>
      </c>
      <c r="B26" s="18" t="s">
        <v>117</v>
      </c>
      <c r="C26" s="17" t="s">
        <v>118</v>
      </c>
      <c r="D26" s="20" t="s">
        <v>190</v>
      </c>
      <c r="E26" s="21" t="s">
        <v>120</v>
      </c>
      <c r="F26" s="21" t="s">
        <v>191</v>
      </c>
      <c r="G26" s="21" t="s">
        <v>192</v>
      </c>
      <c r="H26" s="22" t="s">
        <v>172</v>
      </c>
      <c r="I26" s="21" t="s">
        <v>173</v>
      </c>
      <c r="J26" s="21"/>
      <c r="K26" s="26">
        <v>82</v>
      </c>
      <c r="L26" s="21">
        <v>82</v>
      </c>
      <c r="M26" s="18">
        <v>1</v>
      </c>
      <c r="N26" s="18" t="s">
        <v>125</v>
      </c>
      <c r="O26" s="18"/>
    </row>
    <row r="27" spans="1:15" ht="14.25">
      <c r="A27" s="19" t="s">
        <v>193</v>
      </c>
      <c r="B27" s="18" t="s">
        <v>117</v>
      </c>
      <c r="C27" s="17" t="s">
        <v>118</v>
      </c>
      <c r="D27" s="23" t="s">
        <v>194</v>
      </c>
      <c r="E27" s="21" t="s">
        <v>120</v>
      </c>
      <c r="F27" s="21" t="s">
        <v>195</v>
      </c>
      <c r="G27" s="21" t="s">
        <v>196</v>
      </c>
      <c r="H27" s="22" t="s">
        <v>197</v>
      </c>
      <c r="I27" s="21" t="s">
        <v>198</v>
      </c>
      <c r="J27" s="21"/>
      <c r="K27" s="26">
        <v>75.6</v>
      </c>
      <c r="L27" s="21">
        <v>75.6</v>
      </c>
      <c r="M27" s="18">
        <v>1</v>
      </c>
      <c r="N27" s="18" t="s">
        <v>125</v>
      </c>
      <c r="O27" s="18"/>
    </row>
    <row r="28" spans="1:15" ht="14.25">
      <c r="A28" s="24" t="s">
        <v>199</v>
      </c>
      <c r="B28" s="18" t="s">
        <v>117</v>
      </c>
      <c r="C28" s="17" t="s">
        <v>118</v>
      </c>
      <c r="D28" s="20" t="s">
        <v>200</v>
      </c>
      <c r="E28" s="21" t="s">
        <v>120</v>
      </c>
      <c r="F28" s="21" t="s">
        <v>201</v>
      </c>
      <c r="G28" s="21" t="s">
        <v>202</v>
      </c>
      <c r="H28" s="22" t="s">
        <v>123</v>
      </c>
      <c r="I28" s="21" t="s">
        <v>203</v>
      </c>
      <c r="J28" s="21">
        <v>58</v>
      </c>
      <c r="K28" s="26">
        <v>80.4</v>
      </c>
      <c r="L28" s="21">
        <v>69.2</v>
      </c>
      <c r="M28" s="18">
        <v>4</v>
      </c>
      <c r="N28" s="18"/>
      <c r="O28" s="18"/>
    </row>
    <row r="29" spans="1:15" ht="14.25">
      <c r="A29" s="19" t="s">
        <v>204</v>
      </c>
      <c r="B29" s="18" t="s">
        <v>117</v>
      </c>
      <c r="C29" s="17" t="s">
        <v>118</v>
      </c>
      <c r="D29" s="20" t="s">
        <v>205</v>
      </c>
      <c r="E29" s="21" t="s">
        <v>120</v>
      </c>
      <c r="F29" s="21" t="s">
        <v>121</v>
      </c>
      <c r="G29" s="21" t="s">
        <v>202</v>
      </c>
      <c r="H29" s="22" t="s">
        <v>123</v>
      </c>
      <c r="I29" s="21" t="s">
        <v>203</v>
      </c>
      <c r="J29" s="21">
        <v>50</v>
      </c>
      <c r="K29" s="26">
        <v>77.4</v>
      </c>
      <c r="L29" s="21">
        <v>63.7</v>
      </c>
      <c r="M29" s="18">
        <v>7</v>
      </c>
      <c r="N29" s="18"/>
      <c r="O29" s="18"/>
    </row>
    <row r="30" spans="1:15" ht="14.25">
      <c r="A30" s="19" t="s">
        <v>206</v>
      </c>
      <c r="B30" s="18" t="s">
        <v>117</v>
      </c>
      <c r="C30" s="17" t="s">
        <v>118</v>
      </c>
      <c r="D30" s="20" t="s">
        <v>207</v>
      </c>
      <c r="E30" s="21" t="s">
        <v>120</v>
      </c>
      <c r="F30" s="21" t="s">
        <v>208</v>
      </c>
      <c r="G30" s="21" t="s">
        <v>202</v>
      </c>
      <c r="H30" s="22" t="s">
        <v>123</v>
      </c>
      <c r="I30" s="21" t="s">
        <v>203</v>
      </c>
      <c r="J30" s="21">
        <v>60</v>
      </c>
      <c r="K30" s="26">
        <v>75.8</v>
      </c>
      <c r="L30" s="21">
        <v>67.9</v>
      </c>
      <c r="M30" s="18">
        <v>6</v>
      </c>
      <c r="N30" s="18"/>
      <c r="O30" s="18"/>
    </row>
    <row r="31" spans="1:15" ht="14.25">
      <c r="A31" s="19" t="s">
        <v>209</v>
      </c>
      <c r="B31" s="18" t="s">
        <v>117</v>
      </c>
      <c r="C31" s="17" t="s">
        <v>118</v>
      </c>
      <c r="D31" s="20" t="s">
        <v>210</v>
      </c>
      <c r="E31" s="21" t="s">
        <v>120</v>
      </c>
      <c r="F31" s="21" t="s">
        <v>211</v>
      </c>
      <c r="G31" s="21" t="s">
        <v>212</v>
      </c>
      <c r="H31" s="22" t="s">
        <v>123</v>
      </c>
      <c r="I31" s="21" t="s">
        <v>203</v>
      </c>
      <c r="J31" s="21">
        <v>62</v>
      </c>
      <c r="K31" s="26">
        <v>76.8</v>
      </c>
      <c r="L31" s="21">
        <v>69.4</v>
      </c>
      <c r="M31" s="18">
        <v>3</v>
      </c>
      <c r="N31" s="18"/>
      <c r="O31" s="18"/>
    </row>
    <row r="32" spans="1:15" ht="14.25">
      <c r="A32" s="19" t="s">
        <v>213</v>
      </c>
      <c r="B32" s="18" t="s">
        <v>117</v>
      </c>
      <c r="C32" s="17" t="s">
        <v>118</v>
      </c>
      <c r="D32" s="20" t="s">
        <v>214</v>
      </c>
      <c r="E32" s="21" t="s">
        <v>120</v>
      </c>
      <c r="F32" s="21" t="s">
        <v>215</v>
      </c>
      <c r="G32" s="21" t="s">
        <v>212</v>
      </c>
      <c r="H32" s="22" t="s">
        <v>123</v>
      </c>
      <c r="I32" s="21" t="s">
        <v>203</v>
      </c>
      <c r="J32" s="21">
        <v>55</v>
      </c>
      <c r="K32" s="26">
        <v>82</v>
      </c>
      <c r="L32" s="21">
        <v>68.5</v>
      </c>
      <c r="M32" s="18">
        <v>5</v>
      </c>
      <c r="N32" s="18"/>
      <c r="O32" s="18"/>
    </row>
    <row r="33" spans="1:15" ht="14.25">
      <c r="A33" s="19" t="s">
        <v>216</v>
      </c>
      <c r="B33" s="18" t="s">
        <v>117</v>
      </c>
      <c r="C33" s="17" t="s">
        <v>118</v>
      </c>
      <c r="D33" s="20" t="s">
        <v>217</v>
      </c>
      <c r="E33" s="21" t="s">
        <v>120</v>
      </c>
      <c r="F33" s="21" t="s">
        <v>121</v>
      </c>
      <c r="G33" s="21" t="s">
        <v>202</v>
      </c>
      <c r="H33" s="22" t="s">
        <v>123</v>
      </c>
      <c r="I33" s="21" t="s">
        <v>203</v>
      </c>
      <c r="J33" s="21">
        <v>61</v>
      </c>
      <c r="K33" s="26">
        <v>83.8</v>
      </c>
      <c r="L33" s="21">
        <v>72.4</v>
      </c>
      <c r="M33" s="18">
        <v>1</v>
      </c>
      <c r="N33" s="18" t="s">
        <v>125</v>
      </c>
      <c r="O33" s="18"/>
    </row>
    <row r="34" spans="1:15" ht="14.25">
      <c r="A34" s="19" t="s">
        <v>218</v>
      </c>
      <c r="B34" s="18" t="s">
        <v>117</v>
      </c>
      <c r="C34" s="17" t="s">
        <v>118</v>
      </c>
      <c r="D34" s="20" t="s">
        <v>219</v>
      </c>
      <c r="E34" s="21" t="s">
        <v>120</v>
      </c>
      <c r="F34" s="21" t="s">
        <v>220</v>
      </c>
      <c r="G34" s="21" t="s">
        <v>221</v>
      </c>
      <c r="H34" s="22" t="s">
        <v>123</v>
      </c>
      <c r="I34" s="21" t="s">
        <v>203</v>
      </c>
      <c r="J34" s="21">
        <v>57</v>
      </c>
      <c r="K34" s="26">
        <v>86.2</v>
      </c>
      <c r="L34" s="21">
        <v>71.6</v>
      </c>
      <c r="M34" s="18">
        <v>2</v>
      </c>
      <c r="N34" s="18"/>
      <c r="O34" s="18"/>
    </row>
    <row r="35" spans="1:15" ht="14.25">
      <c r="A35" s="25" t="s">
        <v>222</v>
      </c>
      <c r="B35" s="18" t="s">
        <v>117</v>
      </c>
      <c r="C35" s="17" t="s">
        <v>118</v>
      </c>
      <c r="D35" s="20" t="s">
        <v>223</v>
      </c>
      <c r="E35" s="21" t="s">
        <v>120</v>
      </c>
      <c r="F35" s="21" t="s">
        <v>224</v>
      </c>
      <c r="G35" s="21" t="s">
        <v>225</v>
      </c>
      <c r="H35" s="22" t="s">
        <v>226</v>
      </c>
      <c r="I35" s="21" t="s">
        <v>227</v>
      </c>
      <c r="J35" s="21"/>
      <c r="K35" s="26">
        <v>78.6</v>
      </c>
      <c r="L35" s="21">
        <v>78.6</v>
      </c>
      <c r="M35" s="18">
        <v>2</v>
      </c>
      <c r="N35" s="27"/>
      <c r="O35" s="18"/>
    </row>
    <row r="36" spans="1:15" ht="14.25">
      <c r="A36" s="17" t="s">
        <v>228</v>
      </c>
      <c r="B36" s="18" t="s">
        <v>117</v>
      </c>
      <c r="C36" s="17" t="s">
        <v>118</v>
      </c>
      <c r="D36" s="20" t="s">
        <v>229</v>
      </c>
      <c r="E36" s="21" t="s">
        <v>120</v>
      </c>
      <c r="F36" s="21" t="s">
        <v>230</v>
      </c>
      <c r="G36" s="21" t="s">
        <v>231</v>
      </c>
      <c r="H36" s="22" t="s">
        <v>226</v>
      </c>
      <c r="I36" s="21" t="s">
        <v>227</v>
      </c>
      <c r="J36" s="21"/>
      <c r="K36" s="26">
        <v>76.4</v>
      </c>
      <c r="L36" s="21">
        <v>76.4</v>
      </c>
      <c r="M36" s="18">
        <v>3</v>
      </c>
      <c r="N36" s="27"/>
      <c r="O36" s="18"/>
    </row>
    <row r="37" spans="1:15" ht="14.25">
      <c r="A37" s="17" t="s">
        <v>232</v>
      </c>
      <c r="B37" s="18" t="s">
        <v>117</v>
      </c>
      <c r="C37" s="17" t="s">
        <v>118</v>
      </c>
      <c r="D37" s="20" t="s">
        <v>233</v>
      </c>
      <c r="E37" s="21" t="s">
        <v>120</v>
      </c>
      <c r="F37" s="21" t="s">
        <v>139</v>
      </c>
      <c r="G37" s="21" t="s">
        <v>234</v>
      </c>
      <c r="H37" s="22" t="s">
        <v>226</v>
      </c>
      <c r="I37" s="21" t="s">
        <v>227</v>
      </c>
      <c r="J37" s="21"/>
      <c r="K37" s="26">
        <v>72</v>
      </c>
      <c r="L37" s="21">
        <v>72</v>
      </c>
      <c r="M37" s="18">
        <v>4</v>
      </c>
      <c r="N37" s="27"/>
      <c r="O37" s="18"/>
    </row>
    <row r="38" spans="1:15" ht="14.25">
      <c r="A38" s="17" t="s">
        <v>235</v>
      </c>
      <c r="B38" s="18" t="s">
        <v>117</v>
      </c>
      <c r="C38" s="17" t="s">
        <v>118</v>
      </c>
      <c r="D38" s="20" t="s">
        <v>236</v>
      </c>
      <c r="E38" s="21" t="s">
        <v>120</v>
      </c>
      <c r="F38" s="21" t="s">
        <v>237</v>
      </c>
      <c r="G38" s="21" t="s">
        <v>234</v>
      </c>
      <c r="H38" s="22" t="s">
        <v>226</v>
      </c>
      <c r="I38" s="21" t="s">
        <v>227</v>
      </c>
      <c r="J38" s="21"/>
      <c r="K38" s="26">
        <v>85</v>
      </c>
      <c r="L38" s="21">
        <v>85</v>
      </c>
      <c r="M38" s="18">
        <v>1</v>
      </c>
      <c r="N38" s="27" t="s">
        <v>125</v>
      </c>
      <c r="O38" s="18"/>
    </row>
    <row r="39" spans="1:15" ht="14.25">
      <c r="A39" s="17" t="s">
        <v>238</v>
      </c>
      <c r="B39" s="18" t="s">
        <v>117</v>
      </c>
      <c r="C39" s="17" t="s">
        <v>118</v>
      </c>
      <c r="D39" s="20" t="s">
        <v>239</v>
      </c>
      <c r="E39" s="21" t="s">
        <v>120</v>
      </c>
      <c r="F39" s="21" t="s">
        <v>240</v>
      </c>
      <c r="G39" s="21" t="s">
        <v>241</v>
      </c>
      <c r="H39" s="22" t="s">
        <v>242</v>
      </c>
      <c r="I39" s="21" t="s">
        <v>243</v>
      </c>
      <c r="J39" s="21"/>
      <c r="K39" s="26">
        <v>85.6</v>
      </c>
      <c r="L39" s="21">
        <v>85.6</v>
      </c>
      <c r="M39" s="18">
        <v>1</v>
      </c>
      <c r="N39" s="27" t="s">
        <v>125</v>
      </c>
      <c r="O39" s="18"/>
    </row>
    <row r="40" spans="1:15" ht="14.25">
      <c r="A40" s="17" t="s">
        <v>244</v>
      </c>
      <c r="B40" s="18" t="s">
        <v>117</v>
      </c>
      <c r="C40" s="17" t="s">
        <v>118</v>
      </c>
      <c r="D40" s="20" t="s">
        <v>245</v>
      </c>
      <c r="E40" s="21" t="s">
        <v>120</v>
      </c>
      <c r="F40" s="21" t="s">
        <v>121</v>
      </c>
      <c r="G40" s="21" t="s">
        <v>246</v>
      </c>
      <c r="H40" s="22" t="s">
        <v>242</v>
      </c>
      <c r="I40" s="21" t="s">
        <v>243</v>
      </c>
      <c r="J40" s="21"/>
      <c r="K40" s="26">
        <v>74.4</v>
      </c>
      <c r="L40" s="21">
        <v>74.4</v>
      </c>
      <c r="M40" s="18">
        <v>4</v>
      </c>
      <c r="N40" s="27"/>
      <c r="O40" s="18"/>
    </row>
    <row r="41" spans="1:15" ht="14.25">
      <c r="A41" s="17" t="s">
        <v>247</v>
      </c>
      <c r="B41" s="18" t="s">
        <v>117</v>
      </c>
      <c r="C41" s="17" t="s">
        <v>118</v>
      </c>
      <c r="D41" s="20" t="s">
        <v>248</v>
      </c>
      <c r="E41" s="21" t="s">
        <v>120</v>
      </c>
      <c r="F41" s="21" t="s">
        <v>249</v>
      </c>
      <c r="G41" s="21" t="s">
        <v>250</v>
      </c>
      <c r="H41" s="22" t="s">
        <v>242</v>
      </c>
      <c r="I41" s="21" t="s">
        <v>243</v>
      </c>
      <c r="J41" s="21"/>
      <c r="K41" s="26">
        <v>72.2</v>
      </c>
      <c r="L41" s="21">
        <v>72.2</v>
      </c>
      <c r="M41" s="18">
        <v>5</v>
      </c>
      <c r="N41" s="27"/>
      <c r="O41" s="18"/>
    </row>
    <row r="42" spans="1:15" ht="14.25">
      <c r="A42" s="17" t="s">
        <v>251</v>
      </c>
      <c r="B42" s="18" t="s">
        <v>117</v>
      </c>
      <c r="C42" s="17" t="s">
        <v>118</v>
      </c>
      <c r="D42" s="20" t="s">
        <v>252</v>
      </c>
      <c r="E42" s="21" t="s">
        <v>120</v>
      </c>
      <c r="F42" s="21" t="s">
        <v>253</v>
      </c>
      <c r="G42" s="21" t="s">
        <v>250</v>
      </c>
      <c r="H42" s="22" t="s">
        <v>242</v>
      </c>
      <c r="I42" s="21" t="s">
        <v>243</v>
      </c>
      <c r="J42" s="21"/>
      <c r="K42" s="26">
        <v>76.2</v>
      </c>
      <c r="L42" s="21">
        <v>76.2</v>
      </c>
      <c r="M42" s="18">
        <v>3</v>
      </c>
      <c r="N42" s="27"/>
      <c r="O42" s="18"/>
    </row>
    <row r="43" spans="1:15" ht="14.25">
      <c r="A43" s="17" t="s">
        <v>254</v>
      </c>
      <c r="B43" s="18" t="s">
        <v>117</v>
      </c>
      <c r="C43" s="17" t="s">
        <v>118</v>
      </c>
      <c r="D43" s="20" t="s">
        <v>255</v>
      </c>
      <c r="E43" s="21" t="s">
        <v>120</v>
      </c>
      <c r="F43" s="21" t="s">
        <v>256</v>
      </c>
      <c r="G43" s="21" t="s">
        <v>257</v>
      </c>
      <c r="H43" s="22" t="s">
        <v>242</v>
      </c>
      <c r="I43" s="21" t="s">
        <v>243</v>
      </c>
      <c r="J43" s="21"/>
      <c r="K43" s="26">
        <v>77.6</v>
      </c>
      <c r="L43" s="21">
        <v>77.6</v>
      </c>
      <c r="M43" s="18">
        <v>2</v>
      </c>
      <c r="N43" s="27"/>
      <c r="O43" s="18"/>
    </row>
    <row r="44" spans="1:15" ht="14.25">
      <c r="A44" s="17" t="s">
        <v>258</v>
      </c>
      <c r="B44" s="18" t="s">
        <v>117</v>
      </c>
      <c r="C44" s="17" t="s">
        <v>118</v>
      </c>
      <c r="D44" s="20" t="s">
        <v>259</v>
      </c>
      <c r="E44" s="21" t="s">
        <v>120</v>
      </c>
      <c r="F44" s="21" t="s">
        <v>224</v>
      </c>
      <c r="G44" s="21" t="s">
        <v>260</v>
      </c>
      <c r="H44" s="22" t="s">
        <v>261</v>
      </c>
      <c r="I44" s="21" t="s">
        <v>262</v>
      </c>
      <c r="J44" s="21"/>
      <c r="K44" s="26">
        <v>72.8</v>
      </c>
      <c r="L44" s="21">
        <v>72.8</v>
      </c>
      <c r="M44" s="18">
        <v>2</v>
      </c>
      <c r="N44" s="27"/>
      <c r="O44" s="18"/>
    </row>
    <row r="45" spans="1:15" ht="14.25">
      <c r="A45" s="17" t="s">
        <v>263</v>
      </c>
      <c r="B45" s="18" t="s">
        <v>117</v>
      </c>
      <c r="C45" s="17" t="s">
        <v>118</v>
      </c>
      <c r="D45" s="20" t="s">
        <v>264</v>
      </c>
      <c r="E45" s="21" t="s">
        <v>120</v>
      </c>
      <c r="F45" s="21" t="s">
        <v>224</v>
      </c>
      <c r="G45" s="21" t="s">
        <v>265</v>
      </c>
      <c r="H45" s="22" t="s">
        <v>261</v>
      </c>
      <c r="I45" s="21" t="s">
        <v>262</v>
      </c>
      <c r="J45" s="21"/>
      <c r="K45" s="26">
        <v>74.4</v>
      </c>
      <c r="L45" s="21">
        <v>74.4</v>
      </c>
      <c r="M45" s="18">
        <v>1</v>
      </c>
      <c r="N45" s="27" t="s">
        <v>125</v>
      </c>
      <c r="O45" s="18"/>
    </row>
    <row r="46" spans="1:15" ht="14.25">
      <c r="A46" s="17" t="s">
        <v>266</v>
      </c>
      <c r="B46" s="18" t="s">
        <v>117</v>
      </c>
      <c r="C46" s="17" t="s">
        <v>118</v>
      </c>
      <c r="D46" s="20" t="s">
        <v>267</v>
      </c>
      <c r="E46" s="21" t="s">
        <v>120</v>
      </c>
      <c r="F46" s="21" t="s">
        <v>268</v>
      </c>
      <c r="G46" s="21" t="s">
        <v>265</v>
      </c>
      <c r="H46" s="22" t="s">
        <v>261</v>
      </c>
      <c r="I46" s="21" t="s">
        <v>262</v>
      </c>
      <c r="J46" s="21"/>
      <c r="K46" s="26">
        <v>72.4</v>
      </c>
      <c r="L46" s="21">
        <v>72.4</v>
      </c>
      <c r="M46" s="18">
        <v>3</v>
      </c>
      <c r="N46" s="27"/>
      <c r="O46" s="18"/>
    </row>
    <row r="47" spans="1:15" ht="14.25">
      <c r="A47" s="17" t="s">
        <v>269</v>
      </c>
      <c r="B47" s="18" t="s">
        <v>117</v>
      </c>
      <c r="C47" s="17" t="s">
        <v>118</v>
      </c>
      <c r="D47" s="20" t="s">
        <v>270</v>
      </c>
      <c r="E47" s="21" t="s">
        <v>120</v>
      </c>
      <c r="F47" s="21" t="s">
        <v>271</v>
      </c>
      <c r="G47" s="21" t="s">
        <v>272</v>
      </c>
      <c r="H47" s="22" t="s">
        <v>242</v>
      </c>
      <c r="I47" s="21" t="s">
        <v>273</v>
      </c>
      <c r="J47" s="21"/>
      <c r="K47" s="26">
        <v>74.6</v>
      </c>
      <c r="L47" s="21">
        <v>74.6</v>
      </c>
      <c r="M47" s="18">
        <v>4</v>
      </c>
      <c r="N47" s="27"/>
      <c r="O47" s="18"/>
    </row>
    <row r="48" spans="1:15" ht="14.25">
      <c r="A48" s="17" t="s">
        <v>274</v>
      </c>
      <c r="B48" s="18" t="s">
        <v>117</v>
      </c>
      <c r="C48" s="17" t="s">
        <v>118</v>
      </c>
      <c r="D48" s="20" t="s">
        <v>275</v>
      </c>
      <c r="E48" s="21" t="s">
        <v>120</v>
      </c>
      <c r="F48" s="21" t="s">
        <v>183</v>
      </c>
      <c r="G48" s="21" t="s">
        <v>276</v>
      </c>
      <c r="H48" s="22" t="s">
        <v>242</v>
      </c>
      <c r="I48" s="21" t="s">
        <v>273</v>
      </c>
      <c r="J48" s="21"/>
      <c r="K48" s="26">
        <v>82.8</v>
      </c>
      <c r="L48" s="21">
        <v>82.8</v>
      </c>
      <c r="M48" s="18">
        <v>1</v>
      </c>
      <c r="N48" s="27" t="s">
        <v>125</v>
      </c>
      <c r="O48" s="18"/>
    </row>
    <row r="49" spans="1:15" ht="14.25">
      <c r="A49" s="17" t="s">
        <v>277</v>
      </c>
      <c r="B49" s="18" t="s">
        <v>117</v>
      </c>
      <c r="C49" s="17" t="s">
        <v>118</v>
      </c>
      <c r="D49" s="20" t="s">
        <v>278</v>
      </c>
      <c r="E49" s="21" t="s">
        <v>120</v>
      </c>
      <c r="F49" s="21" t="s">
        <v>279</v>
      </c>
      <c r="G49" s="21" t="s">
        <v>276</v>
      </c>
      <c r="H49" s="22" t="s">
        <v>242</v>
      </c>
      <c r="I49" s="21" t="s">
        <v>273</v>
      </c>
      <c r="J49" s="21"/>
      <c r="K49" s="26">
        <v>81.6</v>
      </c>
      <c r="L49" s="21">
        <v>81.6</v>
      </c>
      <c r="M49" s="18">
        <v>2</v>
      </c>
      <c r="N49" s="27"/>
      <c r="O49" s="18"/>
    </row>
    <row r="50" spans="1:15" ht="14.25">
      <c r="A50" s="17" t="s">
        <v>280</v>
      </c>
      <c r="B50" s="18" t="s">
        <v>117</v>
      </c>
      <c r="C50" s="17" t="s">
        <v>118</v>
      </c>
      <c r="D50" s="20" t="s">
        <v>281</v>
      </c>
      <c r="E50" s="21" t="s">
        <v>120</v>
      </c>
      <c r="F50" s="21" t="s">
        <v>282</v>
      </c>
      <c r="G50" s="21" t="s">
        <v>283</v>
      </c>
      <c r="H50" s="22" t="s">
        <v>242</v>
      </c>
      <c r="I50" s="21" t="s">
        <v>273</v>
      </c>
      <c r="J50" s="21"/>
      <c r="K50" s="26">
        <v>75.4</v>
      </c>
      <c r="L50" s="21">
        <v>75.4</v>
      </c>
      <c r="M50" s="18">
        <v>3</v>
      </c>
      <c r="N50" s="27"/>
      <c r="O50" s="18"/>
    </row>
    <row r="51" spans="1:15" ht="14.25">
      <c r="A51" s="17" t="s">
        <v>284</v>
      </c>
      <c r="B51" s="18" t="s">
        <v>117</v>
      </c>
      <c r="C51" s="17" t="s">
        <v>118</v>
      </c>
      <c r="D51" s="20" t="s">
        <v>285</v>
      </c>
      <c r="E51" s="21" t="s">
        <v>120</v>
      </c>
      <c r="F51" s="21" t="s">
        <v>286</v>
      </c>
      <c r="G51" s="21" t="s">
        <v>287</v>
      </c>
      <c r="H51" s="22" t="s">
        <v>288</v>
      </c>
      <c r="I51" s="21" t="s">
        <v>289</v>
      </c>
      <c r="J51" s="21"/>
      <c r="K51" s="26">
        <v>74.4</v>
      </c>
      <c r="L51" s="21">
        <v>74.4</v>
      </c>
      <c r="M51" s="18">
        <v>4</v>
      </c>
      <c r="N51" s="27"/>
      <c r="O51" s="18"/>
    </row>
    <row r="52" spans="1:15" ht="14.25">
      <c r="A52" s="17" t="s">
        <v>290</v>
      </c>
      <c r="B52" s="18" t="s">
        <v>117</v>
      </c>
      <c r="C52" s="17" t="s">
        <v>118</v>
      </c>
      <c r="D52" s="20" t="s">
        <v>291</v>
      </c>
      <c r="E52" s="21" t="s">
        <v>120</v>
      </c>
      <c r="F52" s="21" t="s">
        <v>292</v>
      </c>
      <c r="G52" s="21" t="s">
        <v>293</v>
      </c>
      <c r="H52" s="22" t="s">
        <v>288</v>
      </c>
      <c r="I52" s="21" t="s">
        <v>289</v>
      </c>
      <c r="J52" s="21"/>
      <c r="K52" s="26">
        <v>70.8</v>
      </c>
      <c r="L52" s="21">
        <v>70.8</v>
      </c>
      <c r="M52" s="18">
        <v>5</v>
      </c>
      <c r="N52" s="27"/>
      <c r="O52" s="18"/>
    </row>
    <row r="53" spans="1:15" ht="14.25">
      <c r="A53" s="17" t="s">
        <v>294</v>
      </c>
      <c r="B53" s="18" t="s">
        <v>117</v>
      </c>
      <c r="C53" s="17" t="s">
        <v>118</v>
      </c>
      <c r="D53" s="20" t="s">
        <v>295</v>
      </c>
      <c r="E53" s="21" t="s">
        <v>120</v>
      </c>
      <c r="F53" s="21" t="s">
        <v>296</v>
      </c>
      <c r="G53" s="21" t="s">
        <v>297</v>
      </c>
      <c r="H53" s="22" t="s">
        <v>288</v>
      </c>
      <c r="I53" s="21" t="s">
        <v>289</v>
      </c>
      <c r="J53" s="21"/>
      <c r="K53" s="26">
        <v>76.2</v>
      </c>
      <c r="L53" s="21">
        <v>76.2</v>
      </c>
      <c r="M53" s="18">
        <v>3</v>
      </c>
      <c r="N53" s="27"/>
      <c r="O53" s="18"/>
    </row>
    <row r="54" spans="1:15" ht="14.25">
      <c r="A54" s="17" t="s">
        <v>298</v>
      </c>
      <c r="B54" s="18" t="s">
        <v>117</v>
      </c>
      <c r="C54" s="17" t="s">
        <v>118</v>
      </c>
      <c r="D54" s="20" t="s">
        <v>299</v>
      </c>
      <c r="E54" s="21" t="s">
        <v>120</v>
      </c>
      <c r="F54" s="21" t="s">
        <v>195</v>
      </c>
      <c r="G54" s="21" t="s">
        <v>300</v>
      </c>
      <c r="H54" s="22" t="s">
        <v>288</v>
      </c>
      <c r="I54" s="21" t="s">
        <v>289</v>
      </c>
      <c r="J54" s="21"/>
      <c r="K54" s="26">
        <v>77.6</v>
      </c>
      <c r="L54" s="21">
        <v>77.6</v>
      </c>
      <c r="M54" s="18">
        <v>2</v>
      </c>
      <c r="N54" s="27"/>
      <c r="O54" s="18"/>
    </row>
    <row r="55" spans="1:15" ht="14.25">
      <c r="A55" s="17" t="s">
        <v>301</v>
      </c>
      <c r="B55" s="18" t="s">
        <v>117</v>
      </c>
      <c r="C55" s="17" t="s">
        <v>118</v>
      </c>
      <c r="D55" s="20" t="s">
        <v>302</v>
      </c>
      <c r="E55" s="21" t="s">
        <v>120</v>
      </c>
      <c r="F55" s="21" t="s">
        <v>183</v>
      </c>
      <c r="G55" s="21" t="s">
        <v>303</v>
      </c>
      <c r="H55" s="22" t="s">
        <v>288</v>
      </c>
      <c r="I55" s="21" t="s">
        <v>289</v>
      </c>
      <c r="J55" s="21"/>
      <c r="K55" s="26">
        <v>82.2</v>
      </c>
      <c r="L55" s="21">
        <v>82.2</v>
      </c>
      <c r="M55" s="18">
        <v>1</v>
      </c>
      <c r="N55" s="27" t="s">
        <v>125</v>
      </c>
      <c r="O55" s="18"/>
    </row>
    <row r="56" spans="1:15" ht="14.25">
      <c r="A56" s="17" t="s">
        <v>304</v>
      </c>
      <c r="B56" s="18" t="s">
        <v>117</v>
      </c>
      <c r="C56" s="17" t="s">
        <v>118</v>
      </c>
      <c r="D56" s="20" t="s">
        <v>305</v>
      </c>
      <c r="E56" s="21" t="s">
        <v>120</v>
      </c>
      <c r="F56" s="21" t="s">
        <v>306</v>
      </c>
      <c r="G56" s="21" t="s">
        <v>307</v>
      </c>
      <c r="H56" s="22" t="s">
        <v>242</v>
      </c>
      <c r="I56" s="21" t="s">
        <v>308</v>
      </c>
      <c r="J56" s="21"/>
      <c r="K56" s="26">
        <v>79</v>
      </c>
      <c r="L56" s="21">
        <v>79</v>
      </c>
      <c r="M56" s="18">
        <v>1</v>
      </c>
      <c r="N56" s="27" t="s">
        <v>125</v>
      </c>
      <c r="O56" s="18"/>
    </row>
    <row r="57" spans="1:15" ht="14.25">
      <c r="A57" s="17" t="s">
        <v>309</v>
      </c>
      <c r="B57" s="18" t="s">
        <v>117</v>
      </c>
      <c r="C57" s="17" t="s">
        <v>118</v>
      </c>
      <c r="D57" s="20" t="s">
        <v>310</v>
      </c>
      <c r="E57" s="21" t="s">
        <v>120</v>
      </c>
      <c r="F57" s="21" t="s">
        <v>224</v>
      </c>
      <c r="G57" s="21" t="s">
        <v>260</v>
      </c>
      <c r="H57" s="22" t="s">
        <v>261</v>
      </c>
      <c r="I57" s="21" t="s">
        <v>311</v>
      </c>
      <c r="J57" s="21"/>
      <c r="K57" s="26">
        <v>72.6</v>
      </c>
      <c r="L57" s="21">
        <v>72.6</v>
      </c>
      <c r="M57" s="18">
        <v>2</v>
      </c>
      <c r="N57" s="27"/>
      <c r="O57" s="18"/>
    </row>
    <row r="58" spans="1:15" ht="14.25">
      <c r="A58" s="17" t="s">
        <v>312</v>
      </c>
      <c r="B58" s="18" t="s">
        <v>117</v>
      </c>
      <c r="C58" s="17" t="s">
        <v>118</v>
      </c>
      <c r="D58" s="20" t="s">
        <v>313</v>
      </c>
      <c r="E58" s="21" t="s">
        <v>120</v>
      </c>
      <c r="F58" s="21" t="s">
        <v>314</v>
      </c>
      <c r="G58" s="21" t="s">
        <v>315</v>
      </c>
      <c r="H58" s="22" t="s">
        <v>261</v>
      </c>
      <c r="I58" s="21" t="s">
        <v>311</v>
      </c>
      <c r="J58" s="21"/>
      <c r="K58" s="26">
        <v>79.4</v>
      </c>
      <c r="L58" s="21">
        <v>79.4</v>
      </c>
      <c r="M58" s="18">
        <v>1</v>
      </c>
      <c r="N58" s="27" t="s">
        <v>125</v>
      </c>
      <c r="O58" s="18"/>
    </row>
    <row r="59" spans="1:15" ht="14.25">
      <c r="A59" s="17" t="s">
        <v>316</v>
      </c>
      <c r="B59" s="18" t="s">
        <v>117</v>
      </c>
      <c r="C59" s="17" t="s">
        <v>118</v>
      </c>
      <c r="D59" s="20" t="s">
        <v>317</v>
      </c>
      <c r="E59" s="21" t="s">
        <v>120</v>
      </c>
      <c r="F59" s="21" t="s">
        <v>318</v>
      </c>
      <c r="G59" s="21" t="s">
        <v>319</v>
      </c>
      <c r="H59" s="22" t="s">
        <v>320</v>
      </c>
      <c r="I59" s="21" t="s">
        <v>321</v>
      </c>
      <c r="J59" s="21">
        <v>49</v>
      </c>
      <c r="K59" s="26">
        <v>75.4</v>
      </c>
      <c r="L59" s="21">
        <v>62.2</v>
      </c>
      <c r="M59" s="18">
        <v>5</v>
      </c>
      <c r="N59" s="18"/>
      <c r="O59" s="18"/>
    </row>
    <row r="60" spans="1:15" ht="14.25">
      <c r="A60" s="17" t="s">
        <v>322</v>
      </c>
      <c r="B60" s="18" t="s">
        <v>117</v>
      </c>
      <c r="C60" s="17" t="s">
        <v>118</v>
      </c>
      <c r="D60" s="20" t="s">
        <v>323</v>
      </c>
      <c r="E60" s="21" t="s">
        <v>120</v>
      </c>
      <c r="F60" s="21" t="s">
        <v>324</v>
      </c>
      <c r="G60" s="21" t="s">
        <v>325</v>
      </c>
      <c r="H60" s="22" t="s">
        <v>320</v>
      </c>
      <c r="I60" s="21" t="s">
        <v>321</v>
      </c>
      <c r="J60" s="21">
        <v>56</v>
      </c>
      <c r="K60" s="26">
        <v>77.6</v>
      </c>
      <c r="L60" s="21">
        <v>66.8</v>
      </c>
      <c r="M60" s="18">
        <v>2</v>
      </c>
      <c r="N60" s="18"/>
      <c r="O60" s="18"/>
    </row>
    <row r="61" spans="1:15" ht="14.25">
      <c r="A61" s="17" t="s">
        <v>326</v>
      </c>
      <c r="B61" s="18" t="s">
        <v>117</v>
      </c>
      <c r="C61" s="17" t="s">
        <v>118</v>
      </c>
      <c r="D61" s="20" t="s">
        <v>327</v>
      </c>
      <c r="E61" s="21" t="s">
        <v>120</v>
      </c>
      <c r="F61" s="21" t="s">
        <v>318</v>
      </c>
      <c r="G61" s="21" t="s">
        <v>328</v>
      </c>
      <c r="H61" s="22" t="s">
        <v>320</v>
      </c>
      <c r="I61" s="21" t="s">
        <v>321</v>
      </c>
      <c r="J61" s="21">
        <v>50</v>
      </c>
      <c r="K61" s="26">
        <v>71.6</v>
      </c>
      <c r="L61" s="21">
        <v>60.8</v>
      </c>
      <c r="M61" s="18">
        <v>6</v>
      </c>
      <c r="N61" s="18"/>
      <c r="O61" s="18"/>
    </row>
    <row r="62" spans="1:15" ht="14.25">
      <c r="A62" s="17" t="s">
        <v>329</v>
      </c>
      <c r="B62" s="18" t="s">
        <v>117</v>
      </c>
      <c r="C62" s="17" t="s">
        <v>118</v>
      </c>
      <c r="D62" s="20" t="s">
        <v>330</v>
      </c>
      <c r="E62" s="21" t="s">
        <v>120</v>
      </c>
      <c r="F62" s="21" t="s">
        <v>183</v>
      </c>
      <c r="G62" s="21" t="s">
        <v>331</v>
      </c>
      <c r="H62" s="22" t="s">
        <v>320</v>
      </c>
      <c r="I62" s="21" t="s">
        <v>321</v>
      </c>
      <c r="J62" s="21">
        <v>52</v>
      </c>
      <c r="K62" s="26">
        <v>80.8</v>
      </c>
      <c r="L62" s="21">
        <v>66.4</v>
      </c>
      <c r="M62" s="18">
        <v>3</v>
      </c>
      <c r="N62" s="18"/>
      <c r="O62" s="18"/>
    </row>
    <row r="63" spans="1:15" ht="14.25">
      <c r="A63" s="17" t="s">
        <v>332</v>
      </c>
      <c r="B63" s="18" t="s">
        <v>117</v>
      </c>
      <c r="C63" s="17" t="s">
        <v>118</v>
      </c>
      <c r="D63" s="20" t="s">
        <v>333</v>
      </c>
      <c r="E63" s="21" t="s">
        <v>120</v>
      </c>
      <c r="F63" s="21" t="s">
        <v>334</v>
      </c>
      <c r="G63" s="21" t="s">
        <v>328</v>
      </c>
      <c r="H63" s="22" t="s">
        <v>320</v>
      </c>
      <c r="I63" s="21" t="s">
        <v>321</v>
      </c>
      <c r="J63" s="21">
        <v>56</v>
      </c>
      <c r="K63" s="26">
        <v>74.2</v>
      </c>
      <c r="L63" s="21">
        <v>65.1</v>
      </c>
      <c r="M63" s="18">
        <v>4</v>
      </c>
      <c r="N63" s="18"/>
      <c r="O63" s="18"/>
    </row>
    <row r="64" spans="1:15" ht="14.25">
      <c r="A64" s="17" t="s">
        <v>335</v>
      </c>
      <c r="B64" s="18" t="s">
        <v>117</v>
      </c>
      <c r="C64" s="17" t="s">
        <v>118</v>
      </c>
      <c r="D64" s="20" t="s">
        <v>336</v>
      </c>
      <c r="E64" s="21" t="s">
        <v>120</v>
      </c>
      <c r="F64" s="21" t="s">
        <v>306</v>
      </c>
      <c r="G64" s="21" t="s">
        <v>337</v>
      </c>
      <c r="H64" s="22" t="s">
        <v>320</v>
      </c>
      <c r="I64" s="21" t="s">
        <v>321</v>
      </c>
      <c r="J64" s="21">
        <v>63</v>
      </c>
      <c r="K64" s="26">
        <v>82</v>
      </c>
      <c r="L64" s="21">
        <v>72.5</v>
      </c>
      <c r="M64" s="18">
        <v>1</v>
      </c>
      <c r="N64" s="18" t="s">
        <v>125</v>
      </c>
      <c r="O64" s="18"/>
    </row>
    <row r="65" spans="1:15" ht="14.25">
      <c r="A65" s="17" t="s">
        <v>338</v>
      </c>
      <c r="B65" s="18" t="s">
        <v>117</v>
      </c>
      <c r="C65" s="17" t="s">
        <v>118</v>
      </c>
      <c r="D65" s="20" t="s">
        <v>339</v>
      </c>
      <c r="E65" s="21" t="s">
        <v>120</v>
      </c>
      <c r="F65" s="21" t="s">
        <v>340</v>
      </c>
      <c r="G65" s="21" t="s">
        <v>341</v>
      </c>
      <c r="H65" s="22" t="s">
        <v>342</v>
      </c>
      <c r="I65" s="21" t="s">
        <v>343</v>
      </c>
      <c r="J65" s="21"/>
      <c r="K65" s="26">
        <v>74.2</v>
      </c>
      <c r="L65" s="21">
        <v>74.2</v>
      </c>
      <c r="M65" s="18">
        <v>8</v>
      </c>
      <c r="N65" s="27"/>
      <c r="O65" s="18"/>
    </row>
    <row r="66" spans="1:15" ht="14.25">
      <c r="A66" s="17" t="s">
        <v>344</v>
      </c>
      <c r="B66" s="18" t="s">
        <v>117</v>
      </c>
      <c r="C66" s="17" t="s">
        <v>118</v>
      </c>
      <c r="D66" s="20" t="s">
        <v>345</v>
      </c>
      <c r="E66" s="21" t="s">
        <v>120</v>
      </c>
      <c r="F66" s="21" t="s">
        <v>346</v>
      </c>
      <c r="G66" s="21" t="s">
        <v>347</v>
      </c>
      <c r="H66" s="22" t="s">
        <v>342</v>
      </c>
      <c r="I66" s="21" t="s">
        <v>343</v>
      </c>
      <c r="J66" s="21"/>
      <c r="K66" s="26">
        <v>76.4</v>
      </c>
      <c r="L66" s="21">
        <v>76.4</v>
      </c>
      <c r="M66" s="18">
        <v>5</v>
      </c>
      <c r="N66" s="27"/>
      <c r="O66" s="18"/>
    </row>
    <row r="67" spans="1:15" ht="14.25">
      <c r="A67" s="17" t="s">
        <v>348</v>
      </c>
      <c r="B67" s="18" t="s">
        <v>117</v>
      </c>
      <c r="C67" s="17" t="s">
        <v>118</v>
      </c>
      <c r="D67" s="20" t="s">
        <v>349</v>
      </c>
      <c r="E67" s="21" t="s">
        <v>120</v>
      </c>
      <c r="F67" s="21" t="s">
        <v>306</v>
      </c>
      <c r="G67" s="21" t="s">
        <v>350</v>
      </c>
      <c r="H67" s="22" t="s">
        <v>342</v>
      </c>
      <c r="I67" s="21" t="s">
        <v>343</v>
      </c>
      <c r="J67" s="21"/>
      <c r="K67" s="26">
        <v>71.6</v>
      </c>
      <c r="L67" s="21">
        <v>71.6</v>
      </c>
      <c r="M67" s="18">
        <v>12</v>
      </c>
      <c r="N67" s="27"/>
      <c r="O67" s="18"/>
    </row>
    <row r="68" spans="1:15" ht="14.25">
      <c r="A68" s="17" t="s">
        <v>351</v>
      </c>
      <c r="B68" s="18" t="s">
        <v>117</v>
      </c>
      <c r="C68" s="17" t="s">
        <v>118</v>
      </c>
      <c r="D68" s="20" t="s">
        <v>352</v>
      </c>
      <c r="E68" s="21" t="s">
        <v>120</v>
      </c>
      <c r="F68" s="21" t="s">
        <v>353</v>
      </c>
      <c r="G68" s="21" t="s">
        <v>354</v>
      </c>
      <c r="H68" s="22" t="s">
        <v>342</v>
      </c>
      <c r="I68" s="21" t="s">
        <v>343</v>
      </c>
      <c r="J68" s="21"/>
      <c r="K68" s="26">
        <v>85.2</v>
      </c>
      <c r="L68" s="21">
        <v>85.2</v>
      </c>
      <c r="M68" s="18">
        <v>1</v>
      </c>
      <c r="N68" s="27" t="s">
        <v>125</v>
      </c>
      <c r="O68" s="18"/>
    </row>
    <row r="69" spans="1:15" ht="14.25">
      <c r="A69" s="17" t="s">
        <v>355</v>
      </c>
      <c r="B69" s="18" t="s">
        <v>117</v>
      </c>
      <c r="C69" s="17" t="s">
        <v>118</v>
      </c>
      <c r="D69" s="20" t="s">
        <v>356</v>
      </c>
      <c r="E69" s="21" t="s">
        <v>120</v>
      </c>
      <c r="F69" s="21" t="s">
        <v>306</v>
      </c>
      <c r="G69" s="21" t="s">
        <v>350</v>
      </c>
      <c r="H69" s="22" t="s">
        <v>342</v>
      </c>
      <c r="I69" s="21" t="s">
        <v>343</v>
      </c>
      <c r="J69" s="21"/>
      <c r="K69" s="26">
        <v>75</v>
      </c>
      <c r="L69" s="21">
        <v>75</v>
      </c>
      <c r="M69" s="18">
        <v>6</v>
      </c>
      <c r="N69" s="27"/>
      <c r="O69" s="18"/>
    </row>
    <row r="70" spans="1:15" ht="14.25">
      <c r="A70" s="17" t="s">
        <v>357</v>
      </c>
      <c r="B70" s="18" t="s">
        <v>117</v>
      </c>
      <c r="C70" s="17" t="s">
        <v>118</v>
      </c>
      <c r="D70" s="20" t="s">
        <v>358</v>
      </c>
      <c r="E70" s="21" t="s">
        <v>120</v>
      </c>
      <c r="F70" s="21" t="s">
        <v>359</v>
      </c>
      <c r="G70" s="21" t="s">
        <v>360</v>
      </c>
      <c r="H70" s="22" t="s">
        <v>342</v>
      </c>
      <c r="I70" s="21" t="s">
        <v>343</v>
      </c>
      <c r="J70" s="21"/>
      <c r="K70" s="26">
        <v>71</v>
      </c>
      <c r="L70" s="21">
        <v>71</v>
      </c>
      <c r="M70" s="18">
        <v>13</v>
      </c>
      <c r="N70" s="27"/>
      <c r="O70" s="18"/>
    </row>
    <row r="71" spans="1:15" ht="14.25">
      <c r="A71" s="17" t="s">
        <v>361</v>
      </c>
      <c r="B71" s="18" t="s">
        <v>117</v>
      </c>
      <c r="C71" s="17" t="s">
        <v>118</v>
      </c>
      <c r="D71" s="20" t="s">
        <v>362</v>
      </c>
      <c r="E71" s="21" t="s">
        <v>120</v>
      </c>
      <c r="F71" s="21" t="s">
        <v>363</v>
      </c>
      <c r="G71" s="21" t="s">
        <v>364</v>
      </c>
      <c r="H71" s="22" t="s">
        <v>342</v>
      </c>
      <c r="I71" s="21" t="s">
        <v>343</v>
      </c>
      <c r="J71" s="21"/>
      <c r="K71" s="26">
        <v>74</v>
      </c>
      <c r="L71" s="21">
        <v>74</v>
      </c>
      <c r="M71" s="18">
        <v>9</v>
      </c>
      <c r="N71" s="27"/>
      <c r="O71" s="18"/>
    </row>
    <row r="72" spans="1:15" ht="14.25">
      <c r="A72" s="17" t="s">
        <v>365</v>
      </c>
      <c r="B72" s="18" t="s">
        <v>117</v>
      </c>
      <c r="C72" s="17" t="s">
        <v>118</v>
      </c>
      <c r="D72" s="20" t="s">
        <v>366</v>
      </c>
      <c r="E72" s="21" t="s">
        <v>120</v>
      </c>
      <c r="F72" s="21" t="s">
        <v>318</v>
      </c>
      <c r="G72" s="21" t="s">
        <v>367</v>
      </c>
      <c r="H72" s="22" t="s">
        <v>342</v>
      </c>
      <c r="I72" s="21" t="s">
        <v>343</v>
      </c>
      <c r="J72" s="21"/>
      <c r="K72" s="26">
        <v>79.4</v>
      </c>
      <c r="L72" s="21">
        <v>79.4</v>
      </c>
      <c r="M72" s="18">
        <v>3</v>
      </c>
      <c r="N72" s="27" t="s">
        <v>368</v>
      </c>
      <c r="O72" s="18"/>
    </row>
    <row r="73" spans="1:15" ht="14.25">
      <c r="A73" s="17" t="s">
        <v>369</v>
      </c>
      <c r="B73" s="18" t="s">
        <v>117</v>
      </c>
      <c r="C73" s="17" t="s">
        <v>118</v>
      </c>
      <c r="D73" s="20" t="s">
        <v>370</v>
      </c>
      <c r="E73" s="21" t="s">
        <v>120</v>
      </c>
      <c r="F73" s="21" t="s">
        <v>224</v>
      </c>
      <c r="G73" s="21" t="s">
        <v>371</v>
      </c>
      <c r="H73" s="22" t="s">
        <v>342</v>
      </c>
      <c r="I73" s="21" t="s">
        <v>343</v>
      </c>
      <c r="J73" s="21"/>
      <c r="K73" s="26">
        <v>69.2</v>
      </c>
      <c r="L73" s="21">
        <v>69.2</v>
      </c>
      <c r="M73" s="18">
        <v>14</v>
      </c>
      <c r="N73" s="27"/>
      <c r="O73" s="18"/>
    </row>
    <row r="74" spans="1:15" ht="14.25">
      <c r="A74" s="17" t="s">
        <v>372</v>
      </c>
      <c r="B74" s="18" t="s">
        <v>117</v>
      </c>
      <c r="C74" s="17" t="s">
        <v>118</v>
      </c>
      <c r="D74" s="20" t="s">
        <v>373</v>
      </c>
      <c r="E74" s="21" t="s">
        <v>120</v>
      </c>
      <c r="F74" s="21" t="s">
        <v>374</v>
      </c>
      <c r="G74" s="21" t="s">
        <v>375</v>
      </c>
      <c r="H74" s="22" t="s">
        <v>342</v>
      </c>
      <c r="I74" s="21" t="s">
        <v>343</v>
      </c>
      <c r="J74" s="21"/>
      <c r="K74" s="26">
        <v>82.4</v>
      </c>
      <c r="L74" s="21">
        <v>82.4</v>
      </c>
      <c r="M74" s="18">
        <v>2</v>
      </c>
      <c r="N74" s="27" t="s">
        <v>125</v>
      </c>
      <c r="O74" s="18"/>
    </row>
    <row r="75" spans="1:15" ht="14.25">
      <c r="A75" s="17" t="s">
        <v>376</v>
      </c>
      <c r="B75" s="18" t="s">
        <v>117</v>
      </c>
      <c r="C75" s="17" t="s">
        <v>118</v>
      </c>
      <c r="D75" s="20" t="s">
        <v>377</v>
      </c>
      <c r="E75" s="21" t="s">
        <v>120</v>
      </c>
      <c r="F75" s="21" t="s">
        <v>378</v>
      </c>
      <c r="G75" s="21" t="s">
        <v>379</v>
      </c>
      <c r="H75" s="22" t="s">
        <v>342</v>
      </c>
      <c r="I75" s="21" t="s">
        <v>343</v>
      </c>
      <c r="J75" s="21"/>
      <c r="K75" s="26">
        <v>79.4</v>
      </c>
      <c r="L75" s="21">
        <v>79.4</v>
      </c>
      <c r="M75" s="18">
        <v>3</v>
      </c>
      <c r="N75" s="27" t="s">
        <v>368</v>
      </c>
      <c r="O75" s="18"/>
    </row>
    <row r="76" spans="1:15" ht="14.25">
      <c r="A76" s="17" t="s">
        <v>380</v>
      </c>
      <c r="B76" s="18" t="s">
        <v>117</v>
      </c>
      <c r="C76" s="17" t="s">
        <v>118</v>
      </c>
      <c r="D76" s="20" t="s">
        <v>381</v>
      </c>
      <c r="E76" s="21" t="s">
        <v>120</v>
      </c>
      <c r="F76" s="21" t="s">
        <v>296</v>
      </c>
      <c r="G76" s="21" t="s">
        <v>382</v>
      </c>
      <c r="H76" s="22" t="s">
        <v>342</v>
      </c>
      <c r="I76" s="21" t="s">
        <v>343</v>
      </c>
      <c r="J76" s="21"/>
      <c r="K76" s="26">
        <v>74.4</v>
      </c>
      <c r="L76" s="21">
        <v>74.4</v>
      </c>
      <c r="M76" s="18">
        <v>7</v>
      </c>
      <c r="N76" s="27"/>
      <c r="O76" s="18"/>
    </row>
    <row r="77" spans="1:15" ht="14.25">
      <c r="A77" s="17" t="s">
        <v>383</v>
      </c>
      <c r="B77" s="18" t="s">
        <v>117</v>
      </c>
      <c r="C77" s="17" t="s">
        <v>118</v>
      </c>
      <c r="D77" s="20" t="s">
        <v>384</v>
      </c>
      <c r="E77" s="21" t="s">
        <v>120</v>
      </c>
      <c r="F77" s="21" t="s">
        <v>385</v>
      </c>
      <c r="G77" s="21" t="s">
        <v>386</v>
      </c>
      <c r="H77" s="22" t="s">
        <v>342</v>
      </c>
      <c r="I77" s="21" t="s">
        <v>343</v>
      </c>
      <c r="J77" s="21"/>
      <c r="K77" s="26">
        <v>73.8</v>
      </c>
      <c r="L77" s="21">
        <v>73.8</v>
      </c>
      <c r="M77" s="18">
        <v>10</v>
      </c>
      <c r="N77" s="27"/>
      <c r="O77" s="18"/>
    </row>
    <row r="78" spans="1:15" ht="14.25">
      <c r="A78" s="17" t="s">
        <v>387</v>
      </c>
      <c r="B78" s="18" t="s">
        <v>117</v>
      </c>
      <c r="C78" s="17" t="s">
        <v>118</v>
      </c>
      <c r="D78" s="20" t="s">
        <v>388</v>
      </c>
      <c r="E78" s="21" t="s">
        <v>120</v>
      </c>
      <c r="F78" s="21" t="s">
        <v>183</v>
      </c>
      <c r="G78" s="21" t="s">
        <v>389</v>
      </c>
      <c r="H78" s="22" t="s">
        <v>342</v>
      </c>
      <c r="I78" s="21" t="s">
        <v>343</v>
      </c>
      <c r="J78" s="21"/>
      <c r="K78" s="26">
        <v>72.6</v>
      </c>
      <c r="L78" s="21">
        <v>72.6</v>
      </c>
      <c r="M78" s="18">
        <v>11</v>
      </c>
      <c r="N78" s="27"/>
      <c r="O78" s="18"/>
    </row>
    <row r="79" spans="1:15" ht="14.25">
      <c r="A79" s="17" t="s">
        <v>390</v>
      </c>
      <c r="B79" s="18" t="s">
        <v>117</v>
      </c>
      <c r="C79" s="17" t="s">
        <v>118</v>
      </c>
      <c r="D79" s="20" t="s">
        <v>391</v>
      </c>
      <c r="E79" s="21" t="s">
        <v>120</v>
      </c>
      <c r="F79" s="21" t="s">
        <v>392</v>
      </c>
      <c r="G79" s="21" t="s">
        <v>393</v>
      </c>
      <c r="H79" s="22" t="s">
        <v>394</v>
      </c>
      <c r="I79" s="21" t="s">
        <v>395</v>
      </c>
      <c r="J79" s="21"/>
      <c r="K79" s="26">
        <v>82.6</v>
      </c>
      <c r="L79" s="21">
        <v>82.6</v>
      </c>
      <c r="M79" s="18">
        <v>1</v>
      </c>
      <c r="N79" s="27" t="s">
        <v>125</v>
      </c>
      <c r="O79" s="18"/>
    </row>
    <row r="80" spans="1:15" ht="14.25">
      <c r="A80" s="17" t="s">
        <v>396</v>
      </c>
      <c r="B80" s="18" t="s">
        <v>117</v>
      </c>
      <c r="C80" s="17" t="s">
        <v>118</v>
      </c>
      <c r="D80" s="20" t="s">
        <v>397</v>
      </c>
      <c r="E80" s="21" t="s">
        <v>120</v>
      </c>
      <c r="F80" s="21" t="s">
        <v>378</v>
      </c>
      <c r="G80" s="21" t="s">
        <v>398</v>
      </c>
      <c r="H80" s="22" t="s">
        <v>394</v>
      </c>
      <c r="I80" s="21" t="s">
        <v>395</v>
      </c>
      <c r="J80" s="21"/>
      <c r="K80" s="26">
        <v>78.8</v>
      </c>
      <c r="L80" s="21">
        <v>78.8</v>
      </c>
      <c r="M80" s="18">
        <v>2</v>
      </c>
      <c r="N80" s="27"/>
      <c r="O80" s="18"/>
    </row>
    <row r="81" spans="1:15" ht="14.25">
      <c r="A81" s="17" t="s">
        <v>399</v>
      </c>
      <c r="B81" s="18" t="s">
        <v>117</v>
      </c>
      <c r="C81" s="17" t="s">
        <v>118</v>
      </c>
      <c r="D81" s="20" t="s">
        <v>400</v>
      </c>
      <c r="E81" s="21" t="s">
        <v>120</v>
      </c>
      <c r="F81" s="21" t="s">
        <v>401</v>
      </c>
      <c r="G81" s="21" t="s">
        <v>402</v>
      </c>
      <c r="H81" s="22" t="s">
        <v>394</v>
      </c>
      <c r="I81" s="21" t="s">
        <v>395</v>
      </c>
      <c r="J81" s="21"/>
      <c r="K81" s="26">
        <v>76.4</v>
      </c>
      <c r="L81" s="21">
        <v>76.4</v>
      </c>
      <c r="M81" s="18">
        <v>3</v>
      </c>
      <c r="N81" s="27"/>
      <c r="O81" s="18"/>
    </row>
    <row r="82" spans="1:15" ht="14.25">
      <c r="A82" s="17" t="s">
        <v>403</v>
      </c>
      <c r="B82" s="18" t="s">
        <v>117</v>
      </c>
      <c r="C82" s="17" t="s">
        <v>118</v>
      </c>
      <c r="D82" s="20" t="s">
        <v>404</v>
      </c>
      <c r="E82" s="21" t="s">
        <v>120</v>
      </c>
      <c r="F82" s="21" t="s">
        <v>405</v>
      </c>
      <c r="G82" s="21" t="s">
        <v>406</v>
      </c>
      <c r="H82" s="22" t="s">
        <v>407</v>
      </c>
      <c r="I82" s="21" t="s">
        <v>408</v>
      </c>
      <c r="J82" s="21"/>
      <c r="K82" s="26">
        <v>82.2</v>
      </c>
      <c r="L82" s="21">
        <v>82.2</v>
      </c>
      <c r="M82" s="18">
        <v>1</v>
      </c>
      <c r="N82" s="27" t="s">
        <v>125</v>
      </c>
      <c r="O82" s="18"/>
    </row>
    <row r="83" spans="1:15" ht="14.25">
      <c r="A83" s="17" t="s">
        <v>409</v>
      </c>
      <c r="B83" s="18" t="s">
        <v>117</v>
      </c>
      <c r="C83" s="17" t="s">
        <v>118</v>
      </c>
      <c r="D83" s="20" t="s">
        <v>410</v>
      </c>
      <c r="E83" s="21" t="s">
        <v>120</v>
      </c>
      <c r="F83" s="21" t="s">
        <v>411</v>
      </c>
      <c r="G83" s="21" t="s">
        <v>337</v>
      </c>
      <c r="H83" s="22" t="s">
        <v>407</v>
      </c>
      <c r="I83" s="21" t="s">
        <v>408</v>
      </c>
      <c r="J83" s="21"/>
      <c r="K83" s="26">
        <v>80.4</v>
      </c>
      <c r="L83" s="21">
        <v>80.4</v>
      </c>
      <c r="M83" s="18">
        <v>2</v>
      </c>
      <c r="N83" s="27"/>
      <c r="O83" s="18"/>
    </row>
    <row r="84" spans="1:15" ht="14.25">
      <c r="A84" s="17" t="s">
        <v>412</v>
      </c>
      <c r="B84" s="18" t="s">
        <v>117</v>
      </c>
      <c r="C84" s="17" t="s">
        <v>118</v>
      </c>
      <c r="D84" s="20" t="s">
        <v>413</v>
      </c>
      <c r="E84" s="21" t="s">
        <v>120</v>
      </c>
      <c r="F84" s="21" t="s">
        <v>414</v>
      </c>
      <c r="G84" s="21" t="s">
        <v>415</v>
      </c>
      <c r="H84" s="22" t="s">
        <v>407</v>
      </c>
      <c r="I84" s="21" t="s">
        <v>408</v>
      </c>
      <c r="J84" s="21"/>
      <c r="K84" s="26">
        <v>78</v>
      </c>
      <c r="L84" s="21">
        <v>78</v>
      </c>
      <c r="M84" s="18">
        <v>3</v>
      </c>
      <c r="N84" s="27"/>
      <c r="O84" s="18"/>
    </row>
    <row r="85" spans="1:15" ht="14.25">
      <c r="A85" s="17" t="s">
        <v>416</v>
      </c>
      <c r="B85" s="18" t="s">
        <v>117</v>
      </c>
      <c r="C85" s="17" t="s">
        <v>118</v>
      </c>
      <c r="D85" s="20" t="s">
        <v>417</v>
      </c>
      <c r="E85" s="21" t="s">
        <v>120</v>
      </c>
      <c r="F85" s="21" t="s">
        <v>378</v>
      </c>
      <c r="G85" s="21" t="s">
        <v>337</v>
      </c>
      <c r="H85" s="22" t="s">
        <v>407</v>
      </c>
      <c r="I85" s="21" t="s">
        <v>408</v>
      </c>
      <c r="J85" s="21"/>
      <c r="K85" s="26">
        <v>69.2</v>
      </c>
      <c r="L85" s="21">
        <v>69.2</v>
      </c>
      <c r="M85" s="18">
        <v>4</v>
      </c>
      <c r="N85" s="27"/>
      <c r="O85" s="18"/>
    </row>
    <row r="86" spans="1:15" ht="14.25">
      <c r="A86" s="17" t="s">
        <v>418</v>
      </c>
      <c r="B86" s="18" t="s">
        <v>117</v>
      </c>
      <c r="C86" s="17" t="s">
        <v>118</v>
      </c>
      <c r="D86" s="20" t="s">
        <v>419</v>
      </c>
      <c r="E86" s="21" t="s">
        <v>120</v>
      </c>
      <c r="F86" s="21" t="s">
        <v>224</v>
      </c>
      <c r="G86" s="21" t="s">
        <v>420</v>
      </c>
      <c r="H86" s="22" t="s">
        <v>394</v>
      </c>
      <c r="I86" s="21" t="s">
        <v>421</v>
      </c>
      <c r="J86" s="21">
        <v>67</v>
      </c>
      <c r="K86" s="26">
        <v>77.2</v>
      </c>
      <c r="L86" s="21">
        <v>72.1</v>
      </c>
      <c r="M86" s="18">
        <v>1</v>
      </c>
      <c r="N86" s="18" t="s">
        <v>125</v>
      </c>
      <c r="O86" s="18"/>
    </row>
    <row r="87" spans="1:15" ht="14.25">
      <c r="A87" s="17" t="s">
        <v>422</v>
      </c>
      <c r="B87" s="18" t="s">
        <v>117</v>
      </c>
      <c r="C87" s="17" t="s">
        <v>118</v>
      </c>
      <c r="D87" s="20" t="s">
        <v>423</v>
      </c>
      <c r="E87" s="21" t="s">
        <v>120</v>
      </c>
      <c r="F87" s="21" t="s">
        <v>224</v>
      </c>
      <c r="G87" s="21" t="s">
        <v>424</v>
      </c>
      <c r="H87" s="22" t="s">
        <v>394</v>
      </c>
      <c r="I87" s="21" t="s">
        <v>421</v>
      </c>
      <c r="J87" s="21">
        <v>49</v>
      </c>
      <c r="K87" s="26">
        <v>71.8</v>
      </c>
      <c r="L87" s="21">
        <v>60.4</v>
      </c>
      <c r="M87" s="18">
        <v>6</v>
      </c>
      <c r="N87" s="18"/>
      <c r="O87" s="18"/>
    </row>
    <row r="88" spans="1:15" ht="14.25">
      <c r="A88" s="17" t="s">
        <v>425</v>
      </c>
      <c r="B88" s="18" t="s">
        <v>117</v>
      </c>
      <c r="C88" s="17" t="s">
        <v>118</v>
      </c>
      <c r="D88" s="20" t="s">
        <v>426</v>
      </c>
      <c r="E88" s="21" t="s">
        <v>120</v>
      </c>
      <c r="F88" s="21" t="s">
        <v>224</v>
      </c>
      <c r="G88" s="21" t="s">
        <v>427</v>
      </c>
      <c r="H88" s="22" t="s">
        <v>394</v>
      </c>
      <c r="I88" s="21" t="s">
        <v>421</v>
      </c>
      <c r="J88" s="21">
        <v>59</v>
      </c>
      <c r="K88" s="26">
        <v>74</v>
      </c>
      <c r="L88" s="21">
        <v>66.5</v>
      </c>
      <c r="M88" s="18">
        <v>3</v>
      </c>
      <c r="N88" s="18"/>
      <c r="O88" s="18"/>
    </row>
    <row r="89" spans="1:15" ht="14.25">
      <c r="A89" s="17" t="s">
        <v>428</v>
      </c>
      <c r="B89" s="18" t="s">
        <v>117</v>
      </c>
      <c r="C89" s="17" t="s">
        <v>118</v>
      </c>
      <c r="D89" s="20" t="s">
        <v>429</v>
      </c>
      <c r="E89" s="21" t="s">
        <v>120</v>
      </c>
      <c r="F89" s="21" t="s">
        <v>224</v>
      </c>
      <c r="G89" s="21" t="s">
        <v>430</v>
      </c>
      <c r="H89" s="22" t="s">
        <v>394</v>
      </c>
      <c r="I89" s="21" t="s">
        <v>421</v>
      </c>
      <c r="J89" s="21">
        <v>61</v>
      </c>
      <c r="K89" s="26">
        <v>74.8</v>
      </c>
      <c r="L89" s="21">
        <v>67.9</v>
      </c>
      <c r="M89" s="18">
        <v>2</v>
      </c>
      <c r="N89" s="18"/>
      <c r="O89" s="18"/>
    </row>
    <row r="90" spans="1:15" ht="14.25">
      <c r="A90" s="17" t="s">
        <v>431</v>
      </c>
      <c r="B90" s="18" t="s">
        <v>117</v>
      </c>
      <c r="C90" s="17" t="s">
        <v>118</v>
      </c>
      <c r="D90" s="20" t="s">
        <v>432</v>
      </c>
      <c r="E90" s="21" t="s">
        <v>120</v>
      </c>
      <c r="F90" s="21" t="s">
        <v>224</v>
      </c>
      <c r="G90" s="21" t="s">
        <v>420</v>
      </c>
      <c r="H90" s="22" t="s">
        <v>394</v>
      </c>
      <c r="I90" s="21" t="s">
        <v>421</v>
      </c>
      <c r="J90" s="21">
        <v>50</v>
      </c>
      <c r="K90" s="26">
        <v>77</v>
      </c>
      <c r="L90" s="21">
        <v>63.5</v>
      </c>
      <c r="M90" s="18">
        <v>5</v>
      </c>
      <c r="N90" s="18"/>
      <c r="O90" s="18"/>
    </row>
    <row r="91" spans="1:15" ht="14.25">
      <c r="A91" s="17" t="s">
        <v>433</v>
      </c>
      <c r="B91" s="18" t="s">
        <v>117</v>
      </c>
      <c r="C91" s="17" t="s">
        <v>118</v>
      </c>
      <c r="D91" s="20" t="s">
        <v>434</v>
      </c>
      <c r="E91" s="21" t="s">
        <v>120</v>
      </c>
      <c r="F91" s="21" t="s">
        <v>359</v>
      </c>
      <c r="G91" s="21" t="s">
        <v>435</v>
      </c>
      <c r="H91" s="22" t="s">
        <v>394</v>
      </c>
      <c r="I91" s="21" t="s">
        <v>421</v>
      </c>
      <c r="J91" s="21">
        <v>51</v>
      </c>
      <c r="K91" s="26">
        <v>76.6</v>
      </c>
      <c r="L91" s="21">
        <v>63.8</v>
      </c>
      <c r="M91" s="18">
        <v>4</v>
      </c>
      <c r="N91" s="18"/>
      <c r="O91" s="18"/>
    </row>
    <row r="92" spans="1:15" ht="14.25">
      <c r="A92" s="17" t="s">
        <v>436</v>
      </c>
      <c r="B92" s="18" t="s">
        <v>117</v>
      </c>
      <c r="C92" s="17" t="s">
        <v>118</v>
      </c>
      <c r="D92" s="20" t="s">
        <v>437</v>
      </c>
      <c r="E92" s="21" t="s">
        <v>120</v>
      </c>
      <c r="F92" s="21" t="s">
        <v>296</v>
      </c>
      <c r="G92" s="21" t="s">
        <v>408</v>
      </c>
      <c r="H92" s="22" t="s">
        <v>438</v>
      </c>
      <c r="I92" s="21" t="s">
        <v>439</v>
      </c>
      <c r="J92" s="21"/>
      <c r="K92" s="26">
        <v>81.6</v>
      </c>
      <c r="L92" s="21">
        <v>81.6</v>
      </c>
      <c r="M92" s="18">
        <v>2</v>
      </c>
      <c r="N92" s="27"/>
      <c r="O92" s="18"/>
    </row>
    <row r="93" spans="1:15" ht="14.25">
      <c r="A93" s="17" t="s">
        <v>440</v>
      </c>
      <c r="B93" s="18" t="s">
        <v>117</v>
      </c>
      <c r="C93" s="17" t="s">
        <v>118</v>
      </c>
      <c r="D93" s="20" t="s">
        <v>441</v>
      </c>
      <c r="E93" s="21" t="s">
        <v>120</v>
      </c>
      <c r="F93" s="21" t="s">
        <v>442</v>
      </c>
      <c r="G93" s="21" t="s">
        <v>408</v>
      </c>
      <c r="H93" s="22" t="s">
        <v>438</v>
      </c>
      <c r="I93" s="21" t="s">
        <v>439</v>
      </c>
      <c r="J93" s="21"/>
      <c r="K93" s="26">
        <v>84.6</v>
      </c>
      <c r="L93" s="21">
        <v>84.6</v>
      </c>
      <c r="M93" s="18">
        <v>1</v>
      </c>
      <c r="N93" s="27" t="s">
        <v>125</v>
      </c>
      <c r="O93" s="18"/>
    </row>
    <row r="94" spans="1:15" ht="14.25">
      <c r="A94" s="17" t="s">
        <v>443</v>
      </c>
      <c r="B94" s="18" t="s">
        <v>117</v>
      </c>
      <c r="C94" s="17" t="s">
        <v>118</v>
      </c>
      <c r="D94" s="20" t="s">
        <v>444</v>
      </c>
      <c r="E94" s="21" t="s">
        <v>120</v>
      </c>
      <c r="F94" s="21" t="s">
        <v>445</v>
      </c>
      <c r="G94" s="21" t="s">
        <v>446</v>
      </c>
      <c r="H94" s="22" t="s">
        <v>447</v>
      </c>
      <c r="I94" s="21" t="s">
        <v>448</v>
      </c>
      <c r="J94" s="21"/>
      <c r="K94" s="26">
        <v>82</v>
      </c>
      <c r="L94" s="21">
        <v>82</v>
      </c>
      <c r="M94" s="18">
        <v>2</v>
      </c>
      <c r="N94" s="28"/>
      <c r="O94" s="18"/>
    </row>
    <row r="95" spans="1:15" ht="14.25">
      <c r="A95" s="17" t="s">
        <v>449</v>
      </c>
      <c r="B95" s="18" t="s">
        <v>117</v>
      </c>
      <c r="C95" s="17" t="s">
        <v>118</v>
      </c>
      <c r="D95" s="20" t="s">
        <v>450</v>
      </c>
      <c r="E95" s="21" t="s">
        <v>120</v>
      </c>
      <c r="F95" s="21" t="s">
        <v>451</v>
      </c>
      <c r="G95" s="21" t="s">
        <v>408</v>
      </c>
      <c r="H95" s="22" t="s">
        <v>447</v>
      </c>
      <c r="I95" s="21" t="s">
        <v>448</v>
      </c>
      <c r="J95" s="21"/>
      <c r="K95" s="26">
        <v>83.4</v>
      </c>
      <c r="L95" s="21">
        <v>83.4</v>
      </c>
      <c r="M95" s="18">
        <v>1</v>
      </c>
      <c r="N95" s="27" t="s">
        <v>125</v>
      </c>
      <c r="O95" s="18"/>
    </row>
    <row r="96" spans="1:15" ht="14.25">
      <c r="A96" s="17" t="s">
        <v>452</v>
      </c>
      <c r="B96" s="18" t="s">
        <v>117</v>
      </c>
      <c r="C96" s="17" t="s">
        <v>118</v>
      </c>
      <c r="D96" s="20" t="s">
        <v>453</v>
      </c>
      <c r="E96" s="21" t="s">
        <v>120</v>
      </c>
      <c r="F96" s="21" t="s">
        <v>139</v>
      </c>
      <c r="G96" s="21" t="s">
        <v>454</v>
      </c>
      <c r="H96" s="22" t="s">
        <v>447</v>
      </c>
      <c r="I96" s="21" t="s">
        <v>448</v>
      </c>
      <c r="J96" s="21"/>
      <c r="K96" s="26">
        <v>78.6</v>
      </c>
      <c r="L96" s="21">
        <v>78.6</v>
      </c>
      <c r="M96" s="18">
        <v>3</v>
      </c>
      <c r="N96" s="27"/>
      <c r="O96" s="18"/>
    </row>
    <row r="97" spans="1:15" ht="14.25">
      <c r="A97" s="17" t="s">
        <v>455</v>
      </c>
      <c r="B97" s="18" t="s">
        <v>117</v>
      </c>
      <c r="C97" s="17" t="s">
        <v>118</v>
      </c>
      <c r="D97" s="20" t="s">
        <v>456</v>
      </c>
      <c r="E97" s="21" t="s">
        <v>120</v>
      </c>
      <c r="F97" s="21" t="s">
        <v>318</v>
      </c>
      <c r="G97" s="21" t="s">
        <v>457</v>
      </c>
      <c r="H97" s="22" t="s">
        <v>458</v>
      </c>
      <c r="I97" s="21" t="s">
        <v>459</v>
      </c>
      <c r="J97" s="21"/>
      <c r="K97" s="26">
        <v>80.2</v>
      </c>
      <c r="L97" s="21">
        <v>80.2</v>
      </c>
      <c r="M97" s="18">
        <v>7</v>
      </c>
      <c r="N97" s="27"/>
      <c r="O97" s="18"/>
    </row>
    <row r="98" spans="1:15" ht="14.25">
      <c r="A98" s="17" t="s">
        <v>460</v>
      </c>
      <c r="B98" s="18" t="s">
        <v>117</v>
      </c>
      <c r="C98" s="17" t="s">
        <v>118</v>
      </c>
      <c r="D98" s="20" t="s">
        <v>461</v>
      </c>
      <c r="E98" s="21" t="s">
        <v>120</v>
      </c>
      <c r="F98" s="21" t="s">
        <v>318</v>
      </c>
      <c r="G98" s="21" t="s">
        <v>462</v>
      </c>
      <c r="H98" s="22" t="s">
        <v>458</v>
      </c>
      <c r="I98" s="21" t="s">
        <v>459</v>
      </c>
      <c r="J98" s="21"/>
      <c r="K98" s="26">
        <v>82</v>
      </c>
      <c r="L98" s="21">
        <v>82</v>
      </c>
      <c r="M98" s="18">
        <v>4</v>
      </c>
      <c r="N98" s="27"/>
      <c r="O98" s="18"/>
    </row>
    <row r="99" spans="1:15" ht="14.25">
      <c r="A99" s="17" t="s">
        <v>463</v>
      </c>
      <c r="B99" s="18" t="s">
        <v>117</v>
      </c>
      <c r="C99" s="17" t="s">
        <v>118</v>
      </c>
      <c r="D99" s="20" t="s">
        <v>464</v>
      </c>
      <c r="E99" s="21" t="s">
        <v>120</v>
      </c>
      <c r="F99" s="21" t="s">
        <v>465</v>
      </c>
      <c r="G99" s="21" t="s">
        <v>337</v>
      </c>
      <c r="H99" s="22" t="s">
        <v>458</v>
      </c>
      <c r="I99" s="21" t="s">
        <v>459</v>
      </c>
      <c r="J99" s="21"/>
      <c r="K99" s="26">
        <v>66.2</v>
      </c>
      <c r="L99" s="21">
        <v>66.2</v>
      </c>
      <c r="M99" s="18">
        <v>13</v>
      </c>
      <c r="N99" s="27"/>
      <c r="O99" s="18"/>
    </row>
    <row r="100" spans="1:15" ht="14.25">
      <c r="A100" s="17" t="s">
        <v>466</v>
      </c>
      <c r="B100" s="18" t="s">
        <v>117</v>
      </c>
      <c r="C100" s="17" t="s">
        <v>118</v>
      </c>
      <c r="D100" s="20" t="s">
        <v>467</v>
      </c>
      <c r="E100" s="21" t="s">
        <v>120</v>
      </c>
      <c r="F100" s="21" t="s">
        <v>468</v>
      </c>
      <c r="G100" s="21" t="s">
        <v>469</v>
      </c>
      <c r="H100" s="22" t="s">
        <v>458</v>
      </c>
      <c r="I100" s="21" t="s">
        <v>459</v>
      </c>
      <c r="J100" s="21"/>
      <c r="K100" s="26">
        <v>81.6</v>
      </c>
      <c r="L100" s="21">
        <v>81.6</v>
      </c>
      <c r="M100" s="18">
        <v>5</v>
      </c>
      <c r="N100" s="27"/>
      <c r="O100" s="18"/>
    </row>
    <row r="101" spans="1:15" ht="14.25">
      <c r="A101" s="17" t="s">
        <v>470</v>
      </c>
      <c r="B101" s="18" t="s">
        <v>117</v>
      </c>
      <c r="C101" s="17" t="s">
        <v>118</v>
      </c>
      <c r="D101" s="20" t="s">
        <v>471</v>
      </c>
      <c r="E101" s="21" t="s">
        <v>120</v>
      </c>
      <c r="F101" s="21" t="s">
        <v>183</v>
      </c>
      <c r="G101" s="21" t="s">
        <v>337</v>
      </c>
      <c r="H101" s="22" t="s">
        <v>458</v>
      </c>
      <c r="I101" s="21" t="s">
        <v>459</v>
      </c>
      <c r="J101" s="21"/>
      <c r="K101" s="26">
        <v>83.2</v>
      </c>
      <c r="L101" s="21">
        <v>83.2</v>
      </c>
      <c r="M101" s="18">
        <v>3</v>
      </c>
      <c r="N101" s="27" t="s">
        <v>125</v>
      </c>
      <c r="O101" s="18"/>
    </row>
    <row r="102" spans="1:15" ht="14.25">
      <c r="A102" s="17" t="s">
        <v>472</v>
      </c>
      <c r="B102" s="18" t="s">
        <v>117</v>
      </c>
      <c r="C102" s="17" t="s">
        <v>118</v>
      </c>
      <c r="D102" s="20" t="s">
        <v>473</v>
      </c>
      <c r="E102" s="21" t="s">
        <v>120</v>
      </c>
      <c r="F102" s="21" t="s">
        <v>306</v>
      </c>
      <c r="G102" s="21" t="s">
        <v>474</v>
      </c>
      <c r="H102" s="22" t="s">
        <v>458</v>
      </c>
      <c r="I102" s="21" t="s">
        <v>459</v>
      </c>
      <c r="J102" s="21"/>
      <c r="K102" s="26">
        <v>79.6</v>
      </c>
      <c r="L102" s="21">
        <v>79.6</v>
      </c>
      <c r="M102" s="18">
        <v>10</v>
      </c>
      <c r="N102" s="27"/>
      <c r="O102" s="18"/>
    </row>
    <row r="103" spans="1:15" ht="14.25">
      <c r="A103" s="17" t="s">
        <v>475</v>
      </c>
      <c r="B103" s="18" t="s">
        <v>117</v>
      </c>
      <c r="C103" s="17" t="s">
        <v>118</v>
      </c>
      <c r="D103" s="20" t="s">
        <v>476</v>
      </c>
      <c r="E103" s="21" t="s">
        <v>120</v>
      </c>
      <c r="F103" s="21" t="s">
        <v>318</v>
      </c>
      <c r="G103" s="21" t="s">
        <v>462</v>
      </c>
      <c r="H103" s="22" t="s">
        <v>458</v>
      </c>
      <c r="I103" s="21" t="s">
        <v>459</v>
      </c>
      <c r="J103" s="21"/>
      <c r="K103" s="26">
        <v>80.6</v>
      </c>
      <c r="L103" s="21">
        <v>80.6</v>
      </c>
      <c r="M103" s="18">
        <v>6</v>
      </c>
      <c r="N103" s="27"/>
      <c r="O103" s="18"/>
    </row>
    <row r="104" spans="1:15" ht="14.25">
      <c r="A104" s="17" t="s">
        <v>477</v>
      </c>
      <c r="B104" s="18" t="s">
        <v>117</v>
      </c>
      <c r="C104" s="17" t="s">
        <v>118</v>
      </c>
      <c r="D104" s="20" t="s">
        <v>478</v>
      </c>
      <c r="E104" s="21" t="s">
        <v>120</v>
      </c>
      <c r="F104" s="21" t="s">
        <v>479</v>
      </c>
      <c r="G104" s="21" t="s">
        <v>480</v>
      </c>
      <c r="H104" s="22" t="s">
        <v>458</v>
      </c>
      <c r="I104" s="21" t="s">
        <v>459</v>
      </c>
      <c r="J104" s="21"/>
      <c r="K104" s="26">
        <v>80.2</v>
      </c>
      <c r="L104" s="21">
        <v>80.2</v>
      </c>
      <c r="M104" s="18">
        <v>7</v>
      </c>
      <c r="N104" s="27"/>
      <c r="O104" s="18"/>
    </row>
    <row r="105" spans="1:15" ht="14.25">
      <c r="A105" s="17" t="s">
        <v>481</v>
      </c>
      <c r="B105" s="18" t="s">
        <v>117</v>
      </c>
      <c r="C105" s="17" t="s">
        <v>118</v>
      </c>
      <c r="D105" s="20" t="s">
        <v>482</v>
      </c>
      <c r="E105" s="21" t="s">
        <v>120</v>
      </c>
      <c r="F105" s="21" t="s">
        <v>465</v>
      </c>
      <c r="G105" s="21" t="s">
        <v>462</v>
      </c>
      <c r="H105" s="22" t="s">
        <v>458</v>
      </c>
      <c r="I105" s="21" t="s">
        <v>459</v>
      </c>
      <c r="J105" s="21"/>
      <c r="K105" s="26">
        <v>79.4</v>
      </c>
      <c r="L105" s="21">
        <v>79.4</v>
      </c>
      <c r="M105" s="18">
        <v>11</v>
      </c>
      <c r="N105" s="27"/>
      <c r="O105" s="18"/>
    </row>
    <row r="106" spans="1:15" ht="14.25">
      <c r="A106" s="17" t="s">
        <v>483</v>
      </c>
      <c r="B106" s="18" t="s">
        <v>117</v>
      </c>
      <c r="C106" s="17" t="s">
        <v>118</v>
      </c>
      <c r="D106" s="20" t="s">
        <v>484</v>
      </c>
      <c r="E106" s="21" t="s">
        <v>120</v>
      </c>
      <c r="F106" s="21" t="s">
        <v>465</v>
      </c>
      <c r="G106" s="21" t="s">
        <v>462</v>
      </c>
      <c r="H106" s="22" t="s">
        <v>458</v>
      </c>
      <c r="I106" s="21" t="s">
        <v>459</v>
      </c>
      <c r="J106" s="21"/>
      <c r="K106" s="26">
        <v>74.8</v>
      </c>
      <c r="L106" s="21">
        <v>74.8</v>
      </c>
      <c r="M106" s="18">
        <v>12</v>
      </c>
      <c r="N106" s="27"/>
      <c r="O106" s="18"/>
    </row>
    <row r="107" spans="1:15" ht="14.25">
      <c r="A107" s="17" t="s">
        <v>485</v>
      </c>
      <c r="B107" s="18" t="s">
        <v>117</v>
      </c>
      <c r="C107" s="17" t="s">
        <v>118</v>
      </c>
      <c r="D107" s="20" t="s">
        <v>486</v>
      </c>
      <c r="E107" s="21" t="s">
        <v>120</v>
      </c>
      <c r="F107" s="21" t="s">
        <v>487</v>
      </c>
      <c r="G107" s="21" t="s">
        <v>488</v>
      </c>
      <c r="H107" s="22" t="s">
        <v>458</v>
      </c>
      <c r="I107" s="21" t="s">
        <v>459</v>
      </c>
      <c r="J107" s="21"/>
      <c r="K107" s="26">
        <v>84.4</v>
      </c>
      <c r="L107" s="21">
        <v>84.4</v>
      </c>
      <c r="M107" s="18">
        <v>1</v>
      </c>
      <c r="N107" s="27" t="s">
        <v>125</v>
      </c>
      <c r="O107" s="18"/>
    </row>
    <row r="108" spans="1:15" ht="14.25">
      <c r="A108" s="17" t="s">
        <v>489</v>
      </c>
      <c r="B108" s="18" t="s">
        <v>117</v>
      </c>
      <c r="C108" s="17" t="s">
        <v>118</v>
      </c>
      <c r="D108" s="20" t="s">
        <v>490</v>
      </c>
      <c r="E108" s="21" t="s">
        <v>120</v>
      </c>
      <c r="F108" s="21" t="s">
        <v>491</v>
      </c>
      <c r="G108" s="21" t="s">
        <v>492</v>
      </c>
      <c r="H108" s="22" t="s">
        <v>458</v>
      </c>
      <c r="I108" s="21" t="s">
        <v>459</v>
      </c>
      <c r="J108" s="21"/>
      <c r="K108" s="26">
        <v>83.6</v>
      </c>
      <c r="L108" s="21">
        <v>83.6</v>
      </c>
      <c r="M108" s="18">
        <v>2</v>
      </c>
      <c r="N108" s="27" t="s">
        <v>125</v>
      </c>
      <c r="O108" s="18"/>
    </row>
    <row r="109" spans="1:15" ht="14.25">
      <c r="A109" s="17" t="s">
        <v>493</v>
      </c>
      <c r="B109" s="18" t="s">
        <v>117</v>
      </c>
      <c r="C109" s="17" t="s">
        <v>118</v>
      </c>
      <c r="D109" s="20" t="s">
        <v>494</v>
      </c>
      <c r="E109" s="21" t="s">
        <v>120</v>
      </c>
      <c r="F109" s="21" t="s">
        <v>495</v>
      </c>
      <c r="G109" s="21" t="s">
        <v>496</v>
      </c>
      <c r="H109" s="22" t="s">
        <v>458</v>
      </c>
      <c r="I109" s="21" t="s">
        <v>459</v>
      </c>
      <c r="J109" s="21"/>
      <c r="K109" s="26">
        <v>80.2</v>
      </c>
      <c r="L109" s="21">
        <v>80.2</v>
      </c>
      <c r="M109" s="18">
        <v>7</v>
      </c>
      <c r="N109" s="27"/>
      <c r="O109" s="18"/>
    </row>
    <row r="110" spans="1:15" ht="14.25">
      <c r="A110" s="17" t="s">
        <v>497</v>
      </c>
      <c r="B110" s="18" t="s">
        <v>117</v>
      </c>
      <c r="C110" s="17" t="s">
        <v>118</v>
      </c>
      <c r="D110" s="20" t="s">
        <v>498</v>
      </c>
      <c r="E110" s="21" t="s">
        <v>120</v>
      </c>
      <c r="F110" s="21" t="s">
        <v>499</v>
      </c>
      <c r="G110" s="21" t="s">
        <v>500</v>
      </c>
      <c r="H110" s="22" t="s">
        <v>501</v>
      </c>
      <c r="I110" s="21" t="s">
        <v>502</v>
      </c>
      <c r="J110" s="21">
        <v>49</v>
      </c>
      <c r="K110" s="26">
        <v>81.6</v>
      </c>
      <c r="L110" s="21">
        <v>65.3</v>
      </c>
      <c r="M110" s="18">
        <v>6</v>
      </c>
      <c r="N110" s="18"/>
      <c r="O110" s="18"/>
    </row>
    <row r="111" spans="1:15" ht="14.25">
      <c r="A111" s="17" t="s">
        <v>503</v>
      </c>
      <c r="B111" s="18" t="s">
        <v>117</v>
      </c>
      <c r="C111" s="17" t="s">
        <v>118</v>
      </c>
      <c r="D111" s="20" t="s">
        <v>504</v>
      </c>
      <c r="E111" s="21" t="s">
        <v>120</v>
      </c>
      <c r="F111" s="21" t="s">
        <v>505</v>
      </c>
      <c r="G111" s="21" t="s">
        <v>506</v>
      </c>
      <c r="H111" s="22" t="s">
        <v>501</v>
      </c>
      <c r="I111" s="21" t="s">
        <v>502</v>
      </c>
      <c r="J111" s="21">
        <v>70</v>
      </c>
      <c r="K111" s="26">
        <v>82.2</v>
      </c>
      <c r="L111" s="21">
        <v>76.1</v>
      </c>
      <c r="M111" s="18">
        <v>1</v>
      </c>
      <c r="N111" s="18" t="s">
        <v>125</v>
      </c>
      <c r="O111" s="18"/>
    </row>
    <row r="112" spans="1:15" ht="14.25">
      <c r="A112" s="17" t="s">
        <v>507</v>
      </c>
      <c r="B112" s="18" t="s">
        <v>117</v>
      </c>
      <c r="C112" s="17" t="s">
        <v>118</v>
      </c>
      <c r="D112" s="20" t="s">
        <v>508</v>
      </c>
      <c r="E112" s="21" t="s">
        <v>120</v>
      </c>
      <c r="F112" s="21" t="s">
        <v>509</v>
      </c>
      <c r="G112" s="21" t="s">
        <v>506</v>
      </c>
      <c r="H112" s="22" t="s">
        <v>501</v>
      </c>
      <c r="I112" s="21" t="s">
        <v>502</v>
      </c>
      <c r="J112" s="21">
        <v>52</v>
      </c>
      <c r="K112" s="26">
        <v>80.4</v>
      </c>
      <c r="L112" s="21">
        <v>66.2</v>
      </c>
      <c r="M112" s="18">
        <v>5</v>
      </c>
      <c r="N112" s="18"/>
      <c r="O112" s="18"/>
    </row>
    <row r="113" spans="1:15" ht="14.25">
      <c r="A113" s="25" t="s">
        <v>510</v>
      </c>
      <c r="B113" s="18" t="s">
        <v>117</v>
      </c>
      <c r="C113" s="17" t="s">
        <v>118</v>
      </c>
      <c r="D113" s="20" t="s">
        <v>511</v>
      </c>
      <c r="E113" s="21" t="s">
        <v>120</v>
      </c>
      <c r="F113" s="21" t="s">
        <v>512</v>
      </c>
      <c r="G113" s="21" t="s">
        <v>506</v>
      </c>
      <c r="H113" s="22" t="s">
        <v>501</v>
      </c>
      <c r="I113" s="21" t="s">
        <v>502</v>
      </c>
      <c r="J113" s="21">
        <v>67</v>
      </c>
      <c r="K113" s="26">
        <v>82.4</v>
      </c>
      <c r="L113" s="21">
        <v>74.7</v>
      </c>
      <c r="M113" s="18">
        <v>2</v>
      </c>
      <c r="N113" s="18"/>
      <c r="O113" s="18"/>
    </row>
    <row r="114" spans="1:15" ht="14.25">
      <c r="A114" s="17" t="s">
        <v>513</v>
      </c>
      <c r="B114" s="18" t="s">
        <v>117</v>
      </c>
      <c r="C114" s="17" t="s">
        <v>118</v>
      </c>
      <c r="D114" s="20" t="s">
        <v>514</v>
      </c>
      <c r="E114" s="21" t="s">
        <v>120</v>
      </c>
      <c r="F114" s="21" t="s">
        <v>515</v>
      </c>
      <c r="G114" s="21" t="s">
        <v>500</v>
      </c>
      <c r="H114" s="22" t="s">
        <v>501</v>
      </c>
      <c r="I114" s="21" t="s">
        <v>502</v>
      </c>
      <c r="J114" s="21">
        <v>51</v>
      </c>
      <c r="K114" s="26">
        <v>79.4</v>
      </c>
      <c r="L114" s="21">
        <v>65.2</v>
      </c>
      <c r="M114" s="18">
        <v>7</v>
      </c>
      <c r="N114" s="27"/>
      <c r="O114" s="18"/>
    </row>
    <row r="115" spans="1:15" ht="14.25">
      <c r="A115" s="17" t="s">
        <v>516</v>
      </c>
      <c r="B115" s="18" t="s">
        <v>117</v>
      </c>
      <c r="C115" s="17" t="s">
        <v>118</v>
      </c>
      <c r="D115" s="20" t="s">
        <v>517</v>
      </c>
      <c r="E115" s="21" t="s">
        <v>120</v>
      </c>
      <c r="F115" s="21" t="s">
        <v>518</v>
      </c>
      <c r="G115" s="21" t="s">
        <v>500</v>
      </c>
      <c r="H115" s="22" t="s">
        <v>501</v>
      </c>
      <c r="I115" s="21" t="s">
        <v>502</v>
      </c>
      <c r="J115" s="21">
        <v>56</v>
      </c>
      <c r="K115" s="26">
        <v>79.6</v>
      </c>
      <c r="L115" s="21">
        <v>67.8</v>
      </c>
      <c r="M115" s="18">
        <v>4</v>
      </c>
      <c r="N115" s="27"/>
      <c r="O115" s="18"/>
    </row>
    <row r="116" spans="1:15" ht="14.25">
      <c r="A116" s="17" t="s">
        <v>519</v>
      </c>
      <c r="B116" s="18" t="s">
        <v>117</v>
      </c>
      <c r="C116" s="17" t="s">
        <v>118</v>
      </c>
      <c r="D116" s="20" t="s">
        <v>520</v>
      </c>
      <c r="E116" s="21" t="s">
        <v>120</v>
      </c>
      <c r="F116" s="21" t="s">
        <v>521</v>
      </c>
      <c r="G116" s="21" t="s">
        <v>500</v>
      </c>
      <c r="H116" s="22" t="s">
        <v>501</v>
      </c>
      <c r="I116" s="21" t="s">
        <v>502</v>
      </c>
      <c r="J116" s="21">
        <v>58</v>
      </c>
      <c r="K116" s="26">
        <v>83</v>
      </c>
      <c r="L116" s="21">
        <v>70.5</v>
      </c>
      <c r="M116" s="18">
        <v>3</v>
      </c>
      <c r="N116" s="27"/>
      <c r="O116" s="18"/>
    </row>
    <row r="117" spans="1:15" ht="14.25">
      <c r="A117" s="17" t="s">
        <v>522</v>
      </c>
      <c r="B117" s="18" t="s">
        <v>117</v>
      </c>
      <c r="C117" s="17" t="s">
        <v>118</v>
      </c>
      <c r="D117" s="20" t="s">
        <v>523</v>
      </c>
      <c r="E117" s="21" t="s">
        <v>120</v>
      </c>
      <c r="F117" s="21" t="s">
        <v>318</v>
      </c>
      <c r="G117" s="21" t="s">
        <v>524</v>
      </c>
      <c r="H117" s="22" t="s">
        <v>525</v>
      </c>
      <c r="I117" s="21" t="s">
        <v>526</v>
      </c>
      <c r="J117" s="21">
        <v>44</v>
      </c>
      <c r="K117" s="26">
        <v>83.6</v>
      </c>
      <c r="L117" s="21">
        <v>63.8</v>
      </c>
      <c r="M117" s="18">
        <v>4</v>
      </c>
      <c r="N117" s="27"/>
      <c r="O117" s="18"/>
    </row>
    <row r="118" spans="1:15" ht="14.25">
      <c r="A118" s="17" t="s">
        <v>527</v>
      </c>
      <c r="B118" s="18" t="s">
        <v>117</v>
      </c>
      <c r="C118" s="17" t="s">
        <v>118</v>
      </c>
      <c r="D118" s="20" t="s">
        <v>528</v>
      </c>
      <c r="E118" s="21" t="s">
        <v>120</v>
      </c>
      <c r="F118" s="21" t="s">
        <v>318</v>
      </c>
      <c r="G118" s="21" t="s">
        <v>529</v>
      </c>
      <c r="H118" s="22" t="s">
        <v>525</v>
      </c>
      <c r="I118" s="21" t="s">
        <v>526</v>
      </c>
      <c r="J118" s="21">
        <v>52</v>
      </c>
      <c r="K118" s="26">
        <v>74.2</v>
      </c>
      <c r="L118" s="21">
        <v>63.1</v>
      </c>
      <c r="M118" s="18">
        <v>5</v>
      </c>
      <c r="N118" s="27"/>
      <c r="O118" s="18"/>
    </row>
    <row r="119" spans="1:15" ht="14.25">
      <c r="A119" s="17" t="s">
        <v>530</v>
      </c>
      <c r="B119" s="18" t="s">
        <v>117</v>
      </c>
      <c r="C119" s="17" t="s">
        <v>118</v>
      </c>
      <c r="D119" s="20" t="s">
        <v>531</v>
      </c>
      <c r="E119" s="21" t="s">
        <v>120</v>
      </c>
      <c r="F119" s="21" t="s">
        <v>532</v>
      </c>
      <c r="G119" s="21" t="s">
        <v>533</v>
      </c>
      <c r="H119" s="22" t="s">
        <v>525</v>
      </c>
      <c r="I119" s="21" t="s">
        <v>526</v>
      </c>
      <c r="J119" s="21">
        <v>50</v>
      </c>
      <c r="K119" s="26">
        <v>72.8</v>
      </c>
      <c r="L119" s="21">
        <v>61.4</v>
      </c>
      <c r="M119" s="18">
        <v>6</v>
      </c>
      <c r="N119" s="27"/>
      <c r="O119" s="18"/>
    </row>
    <row r="120" spans="1:15" ht="14.25">
      <c r="A120" s="17" t="s">
        <v>534</v>
      </c>
      <c r="B120" s="18" t="s">
        <v>117</v>
      </c>
      <c r="C120" s="17" t="s">
        <v>118</v>
      </c>
      <c r="D120" s="20" t="s">
        <v>535</v>
      </c>
      <c r="E120" s="21" t="s">
        <v>120</v>
      </c>
      <c r="F120" s="21" t="s">
        <v>532</v>
      </c>
      <c r="G120" s="21" t="s">
        <v>536</v>
      </c>
      <c r="H120" s="22" t="s">
        <v>525</v>
      </c>
      <c r="I120" s="21" t="s">
        <v>526</v>
      </c>
      <c r="J120" s="21">
        <v>58</v>
      </c>
      <c r="K120" s="26">
        <v>76.8</v>
      </c>
      <c r="L120" s="21">
        <v>67.4</v>
      </c>
      <c r="M120" s="18">
        <v>1</v>
      </c>
      <c r="N120" s="27" t="s">
        <v>125</v>
      </c>
      <c r="O120" s="18"/>
    </row>
    <row r="121" spans="1:15" ht="14.25">
      <c r="A121" s="17" t="s">
        <v>537</v>
      </c>
      <c r="B121" s="18" t="s">
        <v>117</v>
      </c>
      <c r="C121" s="17" t="s">
        <v>118</v>
      </c>
      <c r="D121" s="20" t="s">
        <v>538</v>
      </c>
      <c r="E121" s="21" t="s">
        <v>120</v>
      </c>
      <c r="F121" s="21" t="s">
        <v>539</v>
      </c>
      <c r="G121" s="21" t="s">
        <v>533</v>
      </c>
      <c r="H121" s="22" t="s">
        <v>525</v>
      </c>
      <c r="I121" s="21" t="s">
        <v>526</v>
      </c>
      <c r="J121" s="21">
        <v>41</v>
      </c>
      <c r="K121" s="26">
        <v>80.4</v>
      </c>
      <c r="L121" s="21">
        <v>60.7</v>
      </c>
      <c r="M121" s="18">
        <v>7</v>
      </c>
      <c r="N121" s="27"/>
      <c r="O121" s="18"/>
    </row>
    <row r="122" spans="1:15" ht="14.25">
      <c r="A122" s="17" t="s">
        <v>540</v>
      </c>
      <c r="B122" s="18" t="s">
        <v>117</v>
      </c>
      <c r="C122" s="17" t="s">
        <v>118</v>
      </c>
      <c r="D122" s="20" t="s">
        <v>541</v>
      </c>
      <c r="E122" s="21" t="s">
        <v>120</v>
      </c>
      <c r="F122" s="21" t="s">
        <v>306</v>
      </c>
      <c r="G122" s="21" t="s">
        <v>542</v>
      </c>
      <c r="H122" s="22" t="s">
        <v>525</v>
      </c>
      <c r="I122" s="21" t="s">
        <v>526</v>
      </c>
      <c r="J122" s="21">
        <v>51</v>
      </c>
      <c r="K122" s="26">
        <v>79.2</v>
      </c>
      <c r="L122" s="21">
        <v>65.1</v>
      </c>
      <c r="M122" s="18">
        <v>2</v>
      </c>
      <c r="N122" s="27"/>
      <c r="O122" s="18"/>
    </row>
    <row r="123" spans="1:15" ht="14.25">
      <c r="A123" s="17" t="s">
        <v>543</v>
      </c>
      <c r="B123" s="18" t="s">
        <v>117</v>
      </c>
      <c r="C123" s="17" t="s">
        <v>118</v>
      </c>
      <c r="D123" s="20" t="s">
        <v>544</v>
      </c>
      <c r="E123" s="21" t="s">
        <v>120</v>
      </c>
      <c r="F123" s="21" t="s">
        <v>545</v>
      </c>
      <c r="G123" s="21" t="s">
        <v>529</v>
      </c>
      <c r="H123" s="22" t="s">
        <v>525</v>
      </c>
      <c r="I123" s="21" t="s">
        <v>526</v>
      </c>
      <c r="J123" s="21">
        <v>49</v>
      </c>
      <c r="K123" s="26">
        <v>80.2</v>
      </c>
      <c r="L123" s="21">
        <v>64.6</v>
      </c>
      <c r="M123" s="18">
        <v>3</v>
      </c>
      <c r="N123" s="27"/>
      <c r="O123" s="18"/>
    </row>
    <row r="124" spans="1:15" ht="14.25">
      <c r="A124" s="17" t="s">
        <v>546</v>
      </c>
      <c r="B124" s="18" t="s">
        <v>117</v>
      </c>
      <c r="C124" s="17" t="s">
        <v>118</v>
      </c>
      <c r="D124" s="20" t="s">
        <v>547</v>
      </c>
      <c r="E124" s="21" t="s">
        <v>120</v>
      </c>
      <c r="F124" s="21" t="s">
        <v>491</v>
      </c>
      <c r="G124" s="21" t="s">
        <v>548</v>
      </c>
      <c r="H124" s="22" t="s">
        <v>549</v>
      </c>
      <c r="I124" s="21" t="s">
        <v>550</v>
      </c>
      <c r="J124" s="21"/>
      <c r="K124" s="26">
        <v>81.2</v>
      </c>
      <c r="L124" s="21">
        <v>81.2</v>
      </c>
      <c r="M124" s="18">
        <v>2</v>
      </c>
      <c r="N124" s="27"/>
      <c r="O124" s="18"/>
    </row>
    <row r="125" spans="1:15" ht="14.25">
      <c r="A125" s="17" t="s">
        <v>551</v>
      </c>
      <c r="B125" s="18" t="s">
        <v>117</v>
      </c>
      <c r="C125" s="17" t="s">
        <v>118</v>
      </c>
      <c r="D125" s="20" t="s">
        <v>552</v>
      </c>
      <c r="E125" s="21" t="s">
        <v>120</v>
      </c>
      <c r="F125" s="21" t="s">
        <v>553</v>
      </c>
      <c r="G125" s="21" t="s">
        <v>554</v>
      </c>
      <c r="H125" s="22" t="s">
        <v>549</v>
      </c>
      <c r="I125" s="21" t="s">
        <v>550</v>
      </c>
      <c r="J125" s="21"/>
      <c r="K125" s="26">
        <v>85.6</v>
      </c>
      <c r="L125" s="21">
        <v>85.6</v>
      </c>
      <c r="M125" s="18">
        <v>1</v>
      </c>
      <c r="N125" s="27" t="s">
        <v>125</v>
      </c>
      <c r="O125" s="18"/>
    </row>
    <row r="126" spans="1:15" ht="14.25">
      <c r="A126" s="17" t="s">
        <v>555</v>
      </c>
      <c r="B126" s="18" t="s">
        <v>117</v>
      </c>
      <c r="C126" s="17" t="s">
        <v>118</v>
      </c>
      <c r="D126" s="20" t="s">
        <v>556</v>
      </c>
      <c r="E126" s="21" t="s">
        <v>120</v>
      </c>
      <c r="F126" s="21" t="s">
        <v>121</v>
      </c>
      <c r="G126" s="21" t="s">
        <v>557</v>
      </c>
      <c r="H126" s="22" t="s">
        <v>549</v>
      </c>
      <c r="I126" s="21" t="s">
        <v>550</v>
      </c>
      <c r="J126" s="21"/>
      <c r="K126" s="26">
        <v>76.4</v>
      </c>
      <c r="L126" s="21">
        <v>76.4</v>
      </c>
      <c r="M126" s="18">
        <v>4</v>
      </c>
      <c r="N126" s="27"/>
      <c r="O126" s="18"/>
    </row>
    <row r="127" spans="1:15" ht="14.25">
      <c r="A127" s="17" t="s">
        <v>558</v>
      </c>
      <c r="B127" s="18" t="s">
        <v>117</v>
      </c>
      <c r="C127" s="17" t="s">
        <v>118</v>
      </c>
      <c r="D127" s="20" t="s">
        <v>559</v>
      </c>
      <c r="E127" s="21" t="s">
        <v>120</v>
      </c>
      <c r="F127" s="21" t="s">
        <v>560</v>
      </c>
      <c r="G127" s="21" t="s">
        <v>557</v>
      </c>
      <c r="H127" s="22" t="s">
        <v>549</v>
      </c>
      <c r="I127" s="21" t="s">
        <v>550</v>
      </c>
      <c r="J127" s="21"/>
      <c r="K127" s="26">
        <v>80.4</v>
      </c>
      <c r="L127" s="21">
        <v>80.4</v>
      </c>
      <c r="M127" s="18">
        <v>3</v>
      </c>
      <c r="N127" s="27"/>
      <c r="O127" s="18"/>
    </row>
    <row r="128" spans="1:15" ht="14.25">
      <c r="A128" s="17" t="s">
        <v>561</v>
      </c>
      <c r="B128" s="18" t="s">
        <v>117</v>
      </c>
      <c r="C128" s="17" t="s">
        <v>118</v>
      </c>
      <c r="D128" s="20" t="s">
        <v>562</v>
      </c>
      <c r="E128" s="21" t="s">
        <v>120</v>
      </c>
      <c r="F128" s="21" t="s">
        <v>563</v>
      </c>
      <c r="G128" s="21" t="s">
        <v>462</v>
      </c>
      <c r="H128" s="22" t="s">
        <v>564</v>
      </c>
      <c r="I128" s="21" t="s">
        <v>565</v>
      </c>
      <c r="J128" s="21"/>
      <c r="K128" s="26">
        <v>74.2</v>
      </c>
      <c r="L128" s="21">
        <v>74.2</v>
      </c>
      <c r="M128" s="18">
        <v>15</v>
      </c>
      <c r="N128" s="27"/>
      <c r="O128" s="18"/>
    </row>
    <row r="129" spans="1:15" ht="14.25">
      <c r="A129" s="17" t="s">
        <v>566</v>
      </c>
      <c r="B129" s="18" t="s">
        <v>117</v>
      </c>
      <c r="C129" s="17" t="s">
        <v>118</v>
      </c>
      <c r="D129" s="20" t="s">
        <v>567</v>
      </c>
      <c r="E129" s="21" t="s">
        <v>120</v>
      </c>
      <c r="F129" s="21" t="s">
        <v>568</v>
      </c>
      <c r="G129" s="21" t="s">
        <v>293</v>
      </c>
      <c r="H129" s="22" t="s">
        <v>564</v>
      </c>
      <c r="I129" s="21" t="s">
        <v>565</v>
      </c>
      <c r="J129" s="21"/>
      <c r="K129" s="26">
        <v>83.4</v>
      </c>
      <c r="L129" s="21">
        <v>83.4</v>
      </c>
      <c r="M129" s="18">
        <v>1</v>
      </c>
      <c r="N129" s="27" t="s">
        <v>125</v>
      </c>
      <c r="O129" s="18"/>
    </row>
    <row r="130" spans="1:15" ht="14.25">
      <c r="A130" s="17" t="s">
        <v>569</v>
      </c>
      <c r="B130" s="18" t="s">
        <v>117</v>
      </c>
      <c r="C130" s="17" t="s">
        <v>118</v>
      </c>
      <c r="D130" s="20" t="s">
        <v>570</v>
      </c>
      <c r="E130" s="21" t="s">
        <v>120</v>
      </c>
      <c r="F130" s="21" t="s">
        <v>465</v>
      </c>
      <c r="G130" s="21" t="s">
        <v>303</v>
      </c>
      <c r="H130" s="22" t="s">
        <v>564</v>
      </c>
      <c r="I130" s="21" t="s">
        <v>565</v>
      </c>
      <c r="J130" s="21"/>
      <c r="K130" s="26">
        <v>79</v>
      </c>
      <c r="L130" s="21">
        <v>79</v>
      </c>
      <c r="M130" s="18">
        <v>8</v>
      </c>
      <c r="N130" s="27"/>
      <c r="O130" s="18"/>
    </row>
    <row r="131" spans="1:15" ht="14.25">
      <c r="A131" s="17" t="s">
        <v>571</v>
      </c>
      <c r="B131" s="18" t="s">
        <v>117</v>
      </c>
      <c r="C131" s="17" t="s">
        <v>118</v>
      </c>
      <c r="D131" s="20" t="s">
        <v>572</v>
      </c>
      <c r="E131" s="21" t="s">
        <v>120</v>
      </c>
      <c r="F131" s="21" t="s">
        <v>573</v>
      </c>
      <c r="G131" s="21" t="s">
        <v>574</v>
      </c>
      <c r="H131" s="22" t="s">
        <v>564</v>
      </c>
      <c r="I131" s="21" t="s">
        <v>565</v>
      </c>
      <c r="J131" s="21"/>
      <c r="K131" s="26">
        <v>82.8</v>
      </c>
      <c r="L131" s="21">
        <v>82.8</v>
      </c>
      <c r="M131" s="18">
        <v>2</v>
      </c>
      <c r="N131" s="27" t="s">
        <v>125</v>
      </c>
      <c r="O131" s="18"/>
    </row>
    <row r="132" spans="1:15" ht="14.25">
      <c r="A132" s="17" t="s">
        <v>575</v>
      </c>
      <c r="B132" s="18" t="s">
        <v>117</v>
      </c>
      <c r="C132" s="17" t="s">
        <v>118</v>
      </c>
      <c r="D132" s="20" t="s">
        <v>576</v>
      </c>
      <c r="E132" s="21" t="s">
        <v>120</v>
      </c>
      <c r="F132" s="21" t="s">
        <v>577</v>
      </c>
      <c r="G132" s="21" t="s">
        <v>578</v>
      </c>
      <c r="H132" s="22" t="s">
        <v>564</v>
      </c>
      <c r="I132" s="21" t="s">
        <v>565</v>
      </c>
      <c r="J132" s="21"/>
      <c r="K132" s="26">
        <v>80.8</v>
      </c>
      <c r="L132" s="21">
        <v>80.8</v>
      </c>
      <c r="M132" s="18">
        <v>6</v>
      </c>
      <c r="N132" s="27"/>
      <c r="O132" s="18"/>
    </row>
    <row r="133" spans="1:15" ht="14.25">
      <c r="A133" s="17" t="s">
        <v>579</v>
      </c>
      <c r="B133" s="18" t="s">
        <v>117</v>
      </c>
      <c r="C133" s="17" t="s">
        <v>118</v>
      </c>
      <c r="D133" s="20" t="s">
        <v>580</v>
      </c>
      <c r="E133" s="21" t="s">
        <v>120</v>
      </c>
      <c r="F133" s="21" t="s">
        <v>318</v>
      </c>
      <c r="G133" s="21" t="s">
        <v>462</v>
      </c>
      <c r="H133" s="22" t="s">
        <v>564</v>
      </c>
      <c r="I133" s="21" t="s">
        <v>565</v>
      </c>
      <c r="J133" s="21"/>
      <c r="K133" s="26">
        <v>77.2</v>
      </c>
      <c r="L133" s="21">
        <v>77.2</v>
      </c>
      <c r="M133" s="18">
        <v>10</v>
      </c>
      <c r="N133" s="27"/>
      <c r="O133" s="18"/>
    </row>
    <row r="134" spans="1:15" ht="14.25">
      <c r="A134" s="17" t="s">
        <v>581</v>
      </c>
      <c r="B134" s="18" t="s">
        <v>117</v>
      </c>
      <c r="C134" s="17" t="s">
        <v>118</v>
      </c>
      <c r="D134" s="20" t="s">
        <v>582</v>
      </c>
      <c r="E134" s="21" t="s">
        <v>120</v>
      </c>
      <c r="F134" s="21" t="s">
        <v>195</v>
      </c>
      <c r="G134" s="21" t="s">
        <v>300</v>
      </c>
      <c r="H134" s="22" t="s">
        <v>564</v>
      </c>
      <c r="I134" s="21" t="s">
        <v>565</v>
      </c>
      <c r="J134" s="21"/>
      <c r="K134" s="26">
        <v>74.6</v>
      </c>
      <c r="L134" s="21">
        <v>74.6</v>
      </c>
      <c r="M134" s="18">
        <v>14</v>
      </c>
      <c r="N134" s="27"/>
      <c r="O134" s="18"/>
    </row>
    <row r="135" spans="1:15" ht="14.25">
      <c r="A135" s="17" t="s">
        <v>583</v>
      </c>
      <c r="B135" s="18" t="s">
        <v>117</v>
      </c>
      <c r="C135" s="17" t="s">
        <v>118</v>
      </c>
      <c r="D135" s="20" t="s">
        <v>584</v>
      </c>
      <c r="E135" s="21" t="s">
        <v>120</v>
      </c>
      <c r="F135" s="21" t="s">
        <v>585</v>
      </c>
      <c r="G135" s="21" t="s">
        <v>586</v>
      </c>
      <c r="H135" s="22" t="s">
        <v>564</v>
      </c>
      <c r="I135" s="21" t="s">
        <v>565</v>
      </c>
      <c r="J135" s="21"/>
      <c r="K135" s="26">
        <v>81.6</v>
      </c>
      <c r="L135" s="21">
        <v>81.6</v>
      </c>
      <c r="M135" s="18">
        <v>5</v>
      </c>
      <c r="N135" s="27"/>
      <c r="O135" s="18"/>
    </row>
    <row r="136" spans="1:15" ht="14.25">
      <c r="A136" s="17" t="s">
        <v>587</v>
      </c>
      <c r="B136" s="18" t="s">
        <v>117</v>
      </c>
      <c r="C136" s="17" t="s">
        <v>118</v>
      </c>
      <c r="D136" s="20" t="s">
        <v>588</v>
      </c>
      <c r="E136" s="21" t="s">
        <v>120</v>
      </c>
      <c r="F136" s="21" t="s">
        <v>183</v>
      </c>
      <c r="G136" s="21" t="s">
        <v>589</v>
      </c>
      <c r="H136" s="22" t="s">
        <v>564</v>
      </c>
      <c r="I136" s="21" t="s">
        <v>565</v>
      </c>
      <c r="J136" s="21"/>
      <c r="K136" s="26">
        <v>82.2</v>
      </c>
      <c r="L136" s="21">
        <v>82.2</v>
      </c>
      <c r="M136" s="18">
        <v>3</v>
      </c>
      <c r="N136" s="27"/>
      <c r="O136" s="18"/>
    </row>
    <row r="137" spans="1:15" ht="14.25">
      <c r="A137" s="17" t="s">
        <v>590</v>
      </c>
      <c r="B137" s="18" t="s">
        <v>117</v>
      </c>
      <c r="C137" s="17" t="s">
        <v>118</v>
      </c>
      <c r="D137" s="20" t="s">
        <v>591</v>
      </c>
      <c r="E137" s="21" t="s">
        <v>120</v>
      </c>
      <c r="F137" s="21" t="s">
        <v>585</v>
      </c>
      <c r="G137" s="21" t="s">
        <v>303</v>
      </c>
      <c r="H137" s="22" t="s">
        <v>564</v>
      </c>
      <c r="I137" s="21" t="s">
        <v>565</v>
      </c>
      <c r="J137" s="21"/>
      <c r="K137" s="26">
        <v>75.8</v>
      </c>
      <c r="L137" s="21">
        <v>75.8</v>
      </c>
      <c r="M137" s="18">
        <v>12</v>
      </c>
      <c r="N137" s="27"/>
      <c r="O137" s="18"/>
    </row>
    <row r="138" spans="1:15" ht="14.25">
      <c r="A138" s="17" t="s">
        <v>592</v>
      </c>
      <c r="B138" s="18" t="s">
        <v>117</v>
      </c>
      <c r="C138" s="17" t="s">
        <v>118</v>
      </c>
      <c r="D138" s="20" t="s">
        <v>593</v>
      </c>
      <c r="E138" s="21" t="s">
        <v>120</v>
      </c>
      <c r="F138" s="21" t="s">
        <v>594</v>
      </c>
      <c r="G138" s="21" t="s">
        <v>303</v>
      </c>
      <c r="H138" s="22" t="s">
        <v>564</v>
      </c>
      <c r="I138" s="21" t="s">
        <v>565</v>
      </c>
      <c r="J138" s="21"/>
      <c r="K138" s="26">
        <v>75.2</v>
      </c>
      <c r="L138" s="21">
        <v>75.2</v>
      </c>
      <c r="M138" s="18">
        <v>13</v>
      </c>
      <c r="N138" s="27"/>
      <c r="O138" s="18"/>
    </row>
    <row r="139" spans="1:15" ht="14.25">
      <c r="A139" s="17" t="s">
        <v>595</v>
      </c>
      <c r="B139" s="18" t="s">
        <v>117</v>
      </c>
      <c r="C139" s="17" t="s">
        <v>118</v>
      </c>
      <c r="D139" s="20" t="s">
        <v>596</v>
      </c>
      <c r="E139" s="21" t="s">
        <v>120</v>
      </c>
      <c r="F139" s="21" t="s">
        <v>597</v>
      </c>
      <c r="G139" s="21" t="s">
        <v>598</v>
      </c>
      <c r="H139" s="22" t="s">
        <v>564</v>
      </c>
      <c r="I139" s="21" t="s">
        <v>565</v>
      </c>
      <c r="J139" s="21"/>
      <c r="K139" s="26">
        <v>79.6</v>
      </c>
      <c r="L139" s="21">
        <v>79.6</v>
      </c>
      <c r="M139" s="18">
        <v>7</v>
      </c>
      <c r="N139" s="27"/>
      <c r="O139" s="18"/>
    </row>
    <row r="140" spans="1:15" ht="14.25">
      <c r="A140" s="17" t="s">
        <v>599</v>
      </c>
      <c r="B140" s="18" t="s">
        <v>117</v>
      </c>
      <c r="C140" s="17" t="s">
        <v>118</v>
      </c>
      <c r="D140" s="20" t="s">
        <v>600</v>
      </c>
      <c r="E140" s="21" t="s">
        <v>120</v>
      </c>
      <c r="F140" s="21" t="s">
        <v>601</v>
      </c>
      <c r="G140" s="21" t="s">
        <v>602</v>
      </c>
      <c r="H140" s="22" t="s">
        <v>564</v>
      </c>
      <c r="I140" s="21" t="s">
        <v>565</v>
      </c>
      <c r="J140" s="21"/>
      <c r="K140" s="26">
        <v>82.2</v>
      </c>
      <c r="L140" s="21">
        <v>82.2</v>
      </c>
      <c r="M140" s="18">
        <v>3</v>
      </c>
      <c r="N140" s="27"/>
      <c r="O140" s="18"/>
    </row>
    <row r="141" spans="1:15" ht="14.25">
      <c r="A141" s="17" t="s">
        <v>603</v>
      </c>
      <c r="B141" s="18" t="s">
        <v>117</v>
      </c>
      <c r="C141" s="17" t="s">
        <v>118</v>
      </c>
      <c r="D141" s="20" t="s">
        <v>604</v>
      </c>
      <c r="E141" s="21" t="s">
        <v>120</v>
      </c>
      <c r="F141" s="21" t="s">
        <v>195</v>
      </c>
      <c r="G141" s="21" t="s">
        <v>605</v>
      </c>
      <c r="H141" s="22" t="s">
        <v>564</v>
      </c>
      <c r="I141" s="21" t="s">
        <v>565</v>
      </c>
      <c r="J141" s="21"/>
      <c r="K141" s="26">
        <v>76.2</v>
      </c>
      <c r="L141" s="21">
        <v>76.2</v>
      </c>
      <c r="M141" s="18">
        <v>11</v>
      </c>
      <c r="N141" s="27"/>
      <c r="O141" s="18"/>
    </row>
    <row r="142" spans="1:15" ht="14.25">
      <c r="A142" s="17" t="s">
        <v>606</v>
      </c>
      <c r="B142" s="18" t="s">
        <v>117</v>
      </c>
      <c r="C142" s="17" t="s">
        <v>118</v>
      </c>
      <c r="D142" s="20" t="s">
        <v>607</v>
      </c>
      <c r="E142" s="21" t="s">
        <v>120</v>
      </c>
      <c r="F142" s="21" t="s">
        <v>491</v>
      </c>
      <c r="G142" s="21" t="s">
        <v>608</v>
      </c>
      <c r="H142" s="22" t="s">
        <v>564</v>
      </c>
      <c r="I142" s="21" t="s">
        <v>565</v>
      </c>
      <c r="J142" s="21"/>
      <c r="K142" s="26">
        <v>78</v>
      </c>
      <c r="L142" s="21">
        <v>78</v>
      </c>
      <c r="M142" s="18">
        <v>9</v>
      </c>
      <c r="N142" s="27"/>
      <c r="O142" s="18"/>
    </row>
    <row r="143" spans="1:15" ht="14.25">
      <c r="A143" s="17" t="s">
        <v>609</v>
      </c>
      <c r="B143" s="18" t="s">
        <v>117</v>
      </c>
      <c r="C143" s="17" t="s">
        <v>118</v>
      </c>
      <c r="D143" s="20" t="s">
        <v>610</v>
      </c>
      <c r="E143" s="21" t="s">
        <v>120</v>
      </c>
      <c r="F143" s="21" t="s">
        <v>224</v>
      </c>
      <c r="G143" s="21" t="s">
        <v>457</v>
      </c>
      <c r="H143" s="22" t="s">
        <v>611</v>
      </c>
      <c r="I143" s="21" t="s">
        <v>612</v>
      </c>
      <c r="J143" s="21"/>
      <c r="K143" s="26">
        <v>82.8</v>
      </c>
      <c r="L143" s="21">
        <v>82.8</v>
      </c>
      <c r="M143" s="18">
        <v>2</v>
      </c>
      <c r="N143" s="27" t="s">
        <v>125</v>
      </c>
      <c r="O143" s="18"/>
    </row>
    <row r="144" spans="1:15" ht="14.25">
      <c r="A144" s="17" t="s">
        <v>613</v>
      </c>
      <c r="B144" s="18" t="s">
        <v>117</v>
      </c>
      <c r="C144" s="17" t="s">
        <v>118</v>
      </c>
      <c r="D144" s="20" t="s">
        <v>614</v>
      </c>
      <c r="E144" s="21" t="s">
        <v>120</v>
      </c>
      <c r="F144" s="21" t="s">
        <v>615</v>
      </c>
      <c r="G144" s="21" t="s">
        <v>616</v>
      </c>
      <c r="H144" s="22" t="s">
        <v>611</v>
      </c>
      <c r="I144" s="21" t="s">
        <v>612</v>
      </c>
      <c r="J144" s="21"/>
      <c r="K144" s="26">
        <v>78.6</v>
      </c>
      <c r="L144" s="21">
        <v>78.6</v>
      </c>
      <c r="M144" s="18">
        <v>11</v>
      </c>
      <c r="N144" s="27"/>
      <c r="O144" s="18"/>
    </row>
    <row r="145" spans="1:15" ht="14.25">
      <c r="A145" s="17" t="s">
        <v>617</v>
      </c>
      <c r="B145" s="18" t="s">
        <v>117</v>
      </c>
      <c r="C145" s="17" t="s">
        <v>118</v>
      </c>
      <c r="D145" s="20" t="s">
        <v>618</v>
      </c>
      <c r="E145" s="21" t="s">
        <v>120</v>
      </c>
      <c r="F145" s="21" t="s">
        <v>619</v>
      </c>
      <c r="G145" s="21" t="s">
        <v>620</v>
      </c>
      <c r="H145" s="22" t="s">
        <v>611</v>
      </c>
      <c r="I145" s="21" t="s">
        <v>612</v>
      </c>
      <c r="J145" s="21"/>
      <c r="K145" s="26">
        <v>70.4</v>
      </c>
      <c r="L145" s="21">
        <v>70.4</v>
      </c>
      <c r="M145" s="18">
        <v>13</v>
      </c>
      <c r="N145" s="27"/>
      <c r="O145" s="18"/>
    </row>
    <row r="146" spans="1:15" ht="14.25">
      <c r="A146" s="17" t="s">
        <v>621</v>
      </c>
      <c r="B146" s="18" t="s">
        <v>117</v>
      </c>
      <c r="C146" s="17" t="s">
        <v>118</v>
      </c>
      <c r="D146" s="20" t="s">
        <v>622</v>
      </c>
      <c r="E146" s="21" t="s">
        <v>120</v>
      </c>
      <c r="F146" s="21" t="s">
        <v>359</v>
      </c>
      <c r="G146" s="21" t="s">
        <v>623</v>
      </c>
      <c r="H146" s="22" t="s">
        <v>611</v>
      </c>
      <c r="I146" s="21" t="s">
        <v>612</v>
      </c>
      <c r="J146" s="21"/>
      <c r="K146" s="26">
        <v>80.2</v>
      </c>
      <c r="L146" s="21">
        <v>80.2</v>
      </c>
      <c r="M146" s="18">
        <v>9</v>
      </c>
      <c r="N146" s="27"/>
      <c r="O146" s="18"/>
    </row>
    <row r="147" spans="1:15" ht="14.25">
      <c r="A147" s="17" t="s">
        <v>624</v>
      </c>
      <c r="B147" s="18" t="s">
        <v>117</v>
      </c>
      <c r="C147" s="17" t="s">
        <v>118</v>
      </c>
      <c r="D147" s="20" t="s">
        <v>625</v>
      </c>
      <c r="E147" s="21" t="s">
        <v>120</v>
      </c>
      <c r="F147" s="21" t="s">
        <v>224</v>
      </c>
      <c r="G147" s="21" t="s">
        <v>620</v>
      </c>
      <c r="H147" s="22" t="s">
        <v>611</v>
      </c>
      <c r="I147" s="21" t="s">
        <v>612</v>
      </c>
      <c r="J147" s="21"/>
      <c r="K147" s="26">
        <v>81.4</v>
      </c>
      <c r="L147" s="21">
        <v>81.4</v>
      </c>
      <c r="M147" s="18">
        <v>6</v>
      </c>
      <c r="N147" s="27"/>
      <c r="O147" s="18"/>
    </row>
    <row r="148" spans="1:15" ht="14.25">
      <c r="A148" s="17" t="s">
        <v>626</v>
      </c>
      <c r="B148" s="18" t="s">
        <v>117</v>
      </c>
      <c r="C148" s="17" t="s">
        <v>118</v>
      </c>
      <c r="D148" s="20" t="s">
        <v>627</v>
      </c>
      <c r="E148" s="21" t="s">
        <v>120</v>
      </c>
      <c r="F148" s="21" t="s">
        <v>628</v>
      </c>
      <c r="G148" s="21" t="s">
        <v>629</v>
      </c>
      <c r="H148" s="22" t="s">
        <v>611</v>
      </c>
      <c r="I148" s="21" t="s">
        <v>612</v>
      </c>
      <c r="J148" s="21"/>
      <c r="K148" s="26">
        <v>81</v>
      </c>
      <c r="L148" s="21">
        <v>81</v>
      </c>
      <c r="M148" s="18">
        <v>7</v>
      </c>
      <c r="N148" s="27"/>
      <c r="O148" s="18"/>
    </row>
    <row r="149" spans="1:15" ht="14.25">
      <c r="A149" s="17" t="s">
        <v>630</v>
      </c>
      <c r="B149" s="18" t="s">
        <v>117</v>
      </c>
      <c r="C149" s="17" t="s">
        <v>118</v>
      </c>
      <c r="D149" s="20" t="s">
        <v>631</v>
      </c>
      <c r="E149" s="21" t="s">
        <v>120</v>
      </c>
      <c r="F149" s="21" t="s">
        <v>271</v>
      </c>
      <c r="G149" s="21" t="s">
        <v>632</v>
      </c>
      <c r="H149" s="22" t="s">
        <v>611</v>
      </c>
      <c r="I149" s="21" t="s">
        <v>612</v>
      </c>
      <c r="J149" s="21"/>
      <c r="K149" s="26">
        <v>80.8</v>
      </c>
      <c r="L149" s="21">
        <v>80.8</v>
      </c>
      <c r="M149" s="18">
        <v>8</v>
      </c>
      <c r="N149" s="27"/>
      <c r="O149" s="18"/>
    </row>
    <row r="150" spans="1:15" ht="14.25">
      <c r="A150" s="17" t="s">
        <v>633</v>
      </c>
      <c r="B150" s="18" t="s">
        <v>117</v>
      </c>
      <c r="C150" s="17" t="s">
        <v>118</v>
      </c>
      <c r="D150" s="20" t="s">
        <v>634</v>
      </c>
      <c r="E150" s="21" t="s">
        <v>120</v>
      </c>
      <c r="F150" s="21" t="s">
        <v>563</v>
      </c>
      <c r="G150" s="21" t="s">
        <v>635</v>
      </c>
      <c r="H150" s="22" t="s">
        <v>611</v>
      </c>
      <c r="I150" s="21" t="s">
        <v>612</v>
      </c>
      <c r="J150" s="21"/>
      <c r="K150" s="26">
        <v>82</v>
      </c>
      <c r="L150" s="21">
        <v>82</v>
      </c>
      <c r="M150" s="18">
        <v>3</v>
      </c>
      <c r="N150" s="27"/>
      <c r="O150" s="18"/>
    </row>
    <row r="151" spans="1:15" ht="14.25">
      <c r="A151" s="17" t="s">
        <v>636</v>
      </c>
      <c r="B151" s="18" t="s">
        <v>117</v>
      </c>
      <c r="C151" s="17" t="s">
        <v>118</v>
      </c>
      <c r="D151" s="20" t="s">
        <v>637</v>
      </c>
      <c r="E151" s="21" t="s">
        <v>120</v>
      </c>
      <c r="F151" s="21" t="s">
        <v>224</v>
      </c>
      <c r="G151" s="21" t="s">
        <v>638</v>
      </c>
      <c r="H151" s="22" t="s">
        <v>611</v>
      </c>
      <c r="I151" s="21" t="s">
        <v>612</v>
      </c>
      <c r="J151" s="21"/>
      <c r="K151" s="26">
        <v>81.6</v>
      </c>
      <c r="L151" s="21">
        <v>81.6</v>
      </c>
      <c r="M151" s="18">
        <v>5</v>
      </c>
      <c r="N151" s="27"/>
      <c r="O151" s="18"/>
    </row>
    <row r="152" spans="1:15" ht="14.25">
      <c r="A152" s="17" t="s">
        <v>639</v>
      </c>
      <c r="B152" s="18" t="s">
        <v>117</v>
      </c>
      <c r="C152" s="17" t="s">
        <v>118</v>
      </c>
      <c r="D152" s="20" t="s">
        <v>640</v>
      </c>
      <c r="E152" s="21" t="s">
        <v>120</v>
      </c>
      <c r="F152" s="21" t="s">
        <v>378</v>
      </c>
      <c r="G152" s="21" t="s">
        <v>457</v>
      </c>
      <c r="H152" s="22" t="s">
        <v>611</v>
      </c>
      <c r="I152" s="21" t="s">
        <v>612</v>
      </c>
      <c r="J152" s="21"/>
      <c r="K152" s="26">
        <v>84.6</v>
      </c>
      <c r="L152" s="21">
        <v>84.6</v>
      </c>
      <c r="M152" s="18">
        <v>1</v>
      </c>
      <c r="N152" s="27" t="s">
        <v>125</v>
      </c>
      <c r="O152" s="18"/>
    </row>
    <row r="153" spans="1:15" ht="14.25">
      <c r="A153" s="17" t="s">
        <v>641</v>
      </c>
      <c r="B153" s="18" t="s">
        <v>117</v>
      </c>
      <c r="C153" s="17" t="s">
        <v>118</v>
      </c>
      <c r="D153" s="18" t="s">
        <v>642</v>
      </c>
      <c r="E153" s="21" t="s">
        <v>120</v>
      </c>
      <c r="F153" s="21" t="s">
        <v>359</v>
      </c>
      <c r="G153" s="21" t="s">
        <v>643</v>
      </c>
      <c r="H153" s="22" t="s">
        <v>611</v>
      </c>
      <c r="I153" s="21" t="s">
        <v>612</v>
      </c>
      <c r="J153" s="21"/>
      <c r="K153" s="36">
        <v>69.2</v>
      </c>
      <c r="L153" s="21">
        <v>69.2</v>
      </c>
      <c r="M153" s="18">
        <v>14</v>
      </c>
      <c r="N153" s="37"/>
      <c r="O153" s="18"/>
    </row>
    <row r="154" spans="1:15" ht="14.25">
      <c r="A154" s="17" t="s">
        <v>644</v>
      </c>
      <c r="B154" s="18" t="s">
        <v>117</v>
      </c>
      <c r="C154" s="17" t="s">
        <v>118</v>
      </c>
      <c r="D154" s="18" t="s">
        <v>645</v>
      </c>
      <c r="E154" s="21" t="s">
        <v>120</v>
      </c>
      <c r="F154" s="21" t="s">
        <v>224</v>
      </c>
      <c r="G154" s="21" t="s">
        <v>265</v>
      </c>
      <c r="H154" s="22" t="s">
        <v>611</v>
      </c>
      <c r="I154" s="21" t="s">
        <v>612</v>
      </c>
      <c r="J154" s="21"/>
      <c r="K154" s="36">
        <v>79.2</v>
      </c>
      <c r="L154" s="21">
        <v>79.2</v>
      </c>
      <c r="M154" s="18">
        <v>10</v>
      </c>
      <c r="N154" s="37"/>
      <c r="O154" s="18"/>
    </row>
    <row r="155" spans="1:15" ht="14.25">
      <c r="A155" s="17" t="s">
        <v>646</v>
      </c>
      <c r="B155" s="18" t="s">
        <v>117</v>
      </c>
      <c r="C155" s="17" t="s">
        <v>118</v>
      </c>
      <c r="D155" s="18" t="s">
        <v>647</v>
      </c>
      <c r="E155" s="21" t="s">
        <v>120</v>
      </c>
      <c r="F155" s="21" t="s">
        <v>183</v>
      </c>
      <c r="G155" s="21" t="s">
        <v>648</v>
      </c>
      <c r="H155" s="22" t="s">
        <v>611</v>
      </c>
      <c r="I155" s="21" t="s">
        <v>612</v>
      </c>
      <c r="J155" s="21"/>
      <c r="K155" s="36">
        <v>72.4</v>
      </c>
      <c r="L155" s="21">
        <v>72.4</v>
      </c>
      <c r="M155" s="18">
        <v>12</v>
      </c>
      <c r="N155" s="37"/>
      <c r="O155" s="18"/>
    </row>
    <row r="156" spans="1:15" ht="14.25">
      <c r="A156" s="17" t="s">
        <v>649</v>
      </c>
      <c r="B156" s="18" t="s">
        <v>117</v>
      </c>
      <c r="C156" s="17" t="s">
        <v>118</v>
      </c>
      <c r="D156" s="18" t="s">
        <v>650</v>
      </c>
      <c r="E156" s="21" t="s">
        <v>120</v>
      </c>
      <c r="F156" s="21" t="s">
        <v>224</v>
      </c>
      <c r="G156" s="21" t="s">
        <v>651</v>
      </c>
      <c r="H156" s="22" t="s">
        <v>611</v>
      </c>
      <c r="I156" s="21" t="s">
        <v>612</v>
      </c>
      <c r="J156" s="21"/>
      <c r="K156" s="36">
        <v>82</v>
      </c>
      <c r="L156" s="21">
        <v>82</v>
      </c>
      <c r="M156" s="18">
        <v>3</v>
      </c>
      <c r="N156" s="37"/>
      <c r="O156" s="18"/>
    </row>
    <row r="157" spans="1:15" ht="14.25">
      <c r="A157" s="17" t="s">
        <v>652</v>
      </c>
      <c r="B157" s="18" t="s">
        <v>117</v>
      </c>
      <c r="C157" s="17" t="s">
        <v>118</v>
      </c>
      <c r="D157" s="18" t="s">
        <v>653</v>
      </c>
      <c r="E157" s="21" t="s">
        <v>120</v>
      </c>
      <c r="F157" s="21" t="s">
        <v>224</v>
      </c>
      <c r="G157" s="21" t="s">
        <v>620</v>
      </c>
      <c r="H157" s="22" t="s">
        <v>611</v>
      </c>
      <c r="I157" s="21" t="s">
        <v>612</v>
      </c>
      <c r="J157" s="21"/>
      <c r="K157" s="36">
        <v>67.2</v>
      </c>
      <c r="L157" s="21">
        <v>67.2</v>
      </c>
      <c r="M157" s="18">
        <v>15</v>
      </c>
      <c r="N157" s="37"/>
      <c r="O157" s="18"/>
    </row>
    <row r="158" spans="1:15" ht="14.25">
      <c r="A158" s="17" t="s">
        <v>654</v>
      </c>
      <c r="B158" s="18" t="s">
        <v>117</v>
      </c>
      <c r="C158" s="17" t="s">
        <v>118</v>
      </c>
      <c r="D158" s="22" t="s">
        <v>655</v>
      </c>
      <c r="E158" s="21" t="s">
        <v>120</v>
      </c>
      <c r="F158" s="21" t="s">
        <v>121</v>
      </c>
      <c r="G158" s="21" t="s">
        <v>656</v>
      </c>
      <c r="H158" s="22" t="s">
        <v>123</v>
      </c>
      <c r="I158" s="21" t="s">
        <v>124</v>
      </c>
      <c r="J158" s="21"/>
      <c r="K158" s="26"/>
      <c r="L158" s="21">
        <v>0</v>
      </c>
      <c r="M158" s="18" t="s">
        <v>657</v>
      </c>
      <c r="N158" s="18"/>
      <c r="O158" s="18"/>
    </row>
    <row r="159" spans="1:15" ht="14.25">
      <c r="A159" s="17" t="s">
        <v>658</v>
      </c>
      <c r="B159" s="18" t="s">
        <v>117</v>
      </c>
      <c r="C159" s="17" t="s">
        <v>118</v>
      </c>
      <c r="D159" s="22" t="s">
        <v>659</v>
      </c>
      <c r="E159" s="21" t="s">
        <v>120</v>
      </c>
      <c r="F159" s="21" t="s">
        <v>411</v>
      </c>
      <c r="G159" s="21" t="s">
        <v>660</v>
      </c>
      <c r="H159" s="22" t="s">
        <v>320</v>
      </c>
      <c r="I159" s="21" t="s">
        <v>321</v>
      </c>
      <c r="J159" s="21">
        <v>51</v>
      </c>
      <c r="K159" s="26"/>
      <c r="L159" s="21">
        <v>25.5</v>
      </c>
      <c r="M159" s="18" t="s">
        <v>657</v>
      </c>
      <c r="N159" s="18"/>
      <c r="O159" s="18"/>
    </row>
    <row r="160" spans="1:15" ht="14.25">
      <c r="A160" s="17" t="s">
        <v>658</v>
      </c>
      <c r="B160" s="18" t="s">
        <v>117</v>
      </c>
      <c r="C160" s="17" t="s">
        <v>118</v>
      </c>
      <c r="D160" s="22" t="s">
        <v>661</v>
      </c>
      <c r="E160" s="21" t="s">
        <v>120</v>
      </c>
      <c r="F160" s="21" t="s">
        <v>662</v>
      </c>
      <c r="G160" s="21" t="s">
        <v>663</v>
      </c>
      <c r="H160" s="22" t="s">
        <v>394</v>
      </c>
      <c r="I160" s="21" t="s">
        <v>421</v>
      </c>
      <c r="J160" s="21">
        <v>56</v>
      </c>
      <c r="K160" s="26"/>
      <c r="L160" s="21">
        <v>28</v>
      </c>
      <c r="M160" s="18" t="s">
        <v>657</v>
      </c>
      <c r="N160" s="18"/>
      <c r="O160" s="18"/>
    </row>
    <row r="161" spans="1:15" ht="14.25">
      <c r="A161" s="17" t="s">
        <v>654</v>
      </c>
      <c r="B161" s="18" t="s">
        <v>117</v>
      </c>
      <c r="C161" s="17" t="s">
        <v>118</v>
      </c>
      <c r="D161" s="22" t="s">
        <v>664</v>
      </c>
      <c r="E161" s="21" t="s">
        <v>120</v>
      </c>
      <c r="F161" s="21" t="s">
        <v>195</v>
      </c>
      <c r="G161" s="21" t="s">
        <v>303</v>
      </c>
      <c r="H161" s="22" t="s">
        <v>288</v>
      </c>
      <c r="I161" s="21" t="s">
        <v>289</v>
      </c>
      <c r="J161" s="21"/>
      <c r="K161" s="26"/>
      <c r="L161" s="21">
        <v>0</v>
      </c>
      <c r="M161" s="18" t="s">
        <v>657</v>
      </c>
      <c r="N161" s="27"/>
      <c r="O161" s="18"/>
    </row>
    <row r="162" spans="1:15" ht="14.25">
      <c r="A162" s="25" t="s">
        <v>654</v>
      </c>
      <c r="B162" s="18" t="s">
        <v>117</v>
      </c>
      <c r="C162" s="17" t="s">
        <v>118</v>
      </c>
      <c r="D162" s="29" t="s">
        <v>665</v>
      </c>
      <c r="E162" s="21" t="s">
        <v>120</v>
      </c>
      <c r="F162" s="21" t="s">
        <v>666</v>
      </c>
      <c r="G162" s="21" t="s">
        <v>667</v>
      </c>
      <c r="H162" s="22" t="s">
        <v>242</v>
      </c>
      <c r="I162" s="21" t="s">
        <v>243</v>
      </c>
      <c r="J162" s="21"/>
      <c r="K162" s="38"/>
      <c r="L162" s="21">
        <v>0</v>
      </c>
      <c r="M162" s="18" t="s">
        <v>657</v>
      </c>
      <c r="N162" s="39"/>
      <c r="O162" s="40"/>
    </row>
    <row r="163" spans="1:15" ht="14.25">
      <c r="A163" s="25" t="s">
        <v>654</v>
      </c>
      <c r="B163" s="18" t="s">
        <v>117</v>
      </c>
      <c r="C163" s="17" t="s">
        <v>118</v>
      </c>
      <c r="D163" s="29" t="s">
        <v>668</v>
      </c>
      <c r="E163" s="21" t="s">
        <v>120</v>
      </c>
      <c r="F163" s="21" t="s">
        <v>585</v>
      </c>
      <c r="G163" s="21" t="s">
        <v>669</v>
      </c>
      <c r="H163" s="22" t="s">
        <v>394</v>
      </c>
      <c r="I163" s="21" t="s">
        <v>395</v>
      </c>
      <c r="J163" s="21"/>
      <c r="K163" s="38"/>
      <c r="L163" s="21">
        <v>0</v>
      </c>
      <c r="M163" s="18" t="s">
        <v>657</v>
      </c>
      <c r="N163" s="39"/>
      <c r="O163" s="40"/>
    </row>
    <row r="164" spans="1:15" ht="14.25">
      <c r="A164" s="25" t="s">
        <v>654</v>
      </c>
      <c r="B164" s="18" t="s">
        <v>117</v>
      </c>
      <c r="C164" s="17" t="s">
        <v>118</v>
      </c>
      <c r="D164" s="29" t="s">
        <v>670</v>
      </c>
      <c r="E164" s="21" t="s">
        <v>120</v>
      </c>
      <c r="F164" s="21" t="s">
        <v>318</v>
      </c>
      <c r="G164" s="21" t="s">
        <v>364</v>
      </c>
      <c r="H164" s="22" t="s">
        <v>342</v>
      </c>
      <c r="I164" s="21" t="s">
        <v>343</v>
      </c>
      <c r="J164" s="21"/>
      <c r="K164" s="38"/>
      <c r="L164" s="21">
        <v>0</v>
      </c>
      <c r="M164" s="18" t="s">
        <v>657</v>
      </c>
      <c r="N164" s="39"/>
      <c r="O164" s="40"/>
    </row>
    <row r="165" spans="1:15" ht="14.25">
      <c r="A165" s="23" t="s">
        <v>654</v>
      </c>
      <c r="B165" s="18" t="s">
        <v>117</v>
      </c>
      <c r="C165" s="17" t="s">
        <v>118</v>
      </c>
      <c r="D165" s="29" t="s">
        <v>671</v>
      </c>
      <c r="E165" s="21" t="s">
        <v>120</v>
      </c>
      <c r="F165" s="21" t="s">
        <v>268</v>
      </c>
      <c r="G165" s="21" t="s">
        <v>341</v>
      </c>
      <c r="H165" s="22" t="s">
        <v>342</v>
      </c>
      <c r="I165" s="21" t="s">
        <v>343</v>
      </c>
      <c r="J165" s="21"/>
      <c r="K165" s="38"/>
      <c r="L165" s="21">
        <v>0</v>
      </c>
      <c r="M165" s="18" t="s">
        <v>657</v>
      </c>
      <c r="N165" s="39"/>
      <c r="O165" s="40"/>
    </row>
    <row r="166" spans="1:15" ht="14.25">
      <c r="A166" s="25" t="s">
        <v>654</v>
      </c>
      <c r="B166" s="18" t="s">
        <v>117</v>
      </c>
      <c r="C166" s="17" t="s">
        <v>118</v>
      </c>
      <c r="D166" s="29" t="s">
        <v>672</v>
      </c>
      <c r="E166" s="21" t="s">
        <v>120</v>
      </c>
      <c r="F166" s="21" t="s">
        <v>306</v>
      </c>
      <c r="G166" s="21" t="s">
        <v>408</v>
      </c>
      <c r="H166" s="22" t="s">
        <v>438</v>
      </c>
      <c r="I166" s="21" t="s">
        <v>439</v>
      </c>
      <c r="J166" s="21"/>
      <c r="K166" s="38"/>
      <c r="L166" s="21">
        <v>0</v>
      </c>
      <c r="M166" s="18" t="s">
        <v>657</v>
      </c>
      <c r="N166" s="39"/>
      <c r="O166" s="40"/>
    </row>
    <row r="167" spans="1:15" ht="14.25">
      <c r="A167" s="25" t="s">
        <v>654</v>
      </c>
      <c r="B167" s="18" t="s">
        <v>117</v>
      </c>
      <c r="C167" s="17" t="s">
        <v>118</v>
      </c>
      <c r="D167" s="30" t="s">
        <v>673</v>
      </c>
      <c r="E167" s="21" t="s">
        <v>120</v>
      </c>
      <c r="F167" s="21" t="s">
        <v>674</v>
      </c>
      <c r="G167" s="21" t="s">
        <v>667</v>
      </c>
      <c r="H167" s="22" t="s">
        <v>549</v>
      </c>
      <c r="I167" s="21" t="s">
        <v>550</v>
      </c>
      <c r="J167" s="21"/>
      <c r="K167" s="41"/>
      <c r="L167" s="21">
        <v>0</v>
      </c>
      <c r="M167" s="18" t="s">
        <v>657</v>
      </c>
      <c r="N167" s="42"/>
      <c r="O167" s="40"/>
    </row>
    <row r="168" spans="1:15" ht="14.25">
      <c r="A168" s="31"/>
      <c r="B168" s="18" t="s">
        <v>117</v>
      </c>
      <c r="C168" s="17" t="s">
        <v>118</v>
      </c>
      <c r="D168" s="32" t="s">
        <v>675</v>
      </c>
      <c r="E168" s="21" t="s">
        <v>120</v>
      </c>
      <c r="F168" s="21" t="s">
        <v>183</v>
      </c>
      <c r="G168" s="21" t="s">
        <v>536</v>
      </c>
      <c r="H168" s="22" t="s">
        <v>525</v>
      </c>
      <c r="I168" s="21" t="s">
        <v>526</v>
      </c>
      <c r="J168" s="43">
        <v>36</v>
      </c>
      <c r="K168" s="41"/>
      <c r="L168" s="21">
        <v>18</v>
      </c>
      <c r="M168" s="18" t="s">
        <v>657</v>
      </c>
      <c r="N168" s="42"/>
      <c r="O168" s="40"/>
    </row>
    <row r="169" spans="1:15" ht="14.25">
      <c r="A169" s="31"/>
      <c r="B169" s="18" t="s">
        <v>117</v>
      </c>
      <c r="C169" s="17" t="s">
        <v>118</v>
      </c>
      <c r="D169" s="33" t="s">
        <v>676</v>
      </c>
      <c r="E169" s="21" t="s">
        <v>120</v>
      </c>
      <c r="F169" s="21" t="s">
        <v>121</v>
      </c>
      <c r="G169" s="21" t="s">
        <v>202</v>
      </c>
      <c r="H169" s="22" t="s">
        <v>123</v>
      </c>
      <c r="I169" s="21" t="s">
        <v>203</v>
      </c>
      <c r="J169" s="43">
        <v>48</v>
      </c>
      <c r="K169" s="41"/>
      <c r="L169" s="21">
        <v>24</v>
      </c>
      <c r="M169" s="18" t="s">
        <v>657</v>
      </c>
      <c r="N169" s="42"/>
      <c r="O169" s="40"/>
    </row>
    <row r="170" spans="1:15" ht="14.25">
      <c r="A170" s="31"/>
      <c r="B170" s="18" t="s">
        <v>117</v>
      </c>
      <c r="C170" s="17" t="s">
        <v>118</v>
      </c>
      <c r="D170" s="33" t="s">
        <v>677</v>
      </c>
      <c r="E170" s="21" t="s">
        <v>120</v>
      </c>
      <c r="F170" s="21" t="s">
        <v>220</v>
      </c>
      <c r="G170" s="21" t="s">
        <v>202</v>
      </c>
      <c r="H170" s="22" t="s">
        <v>123</v>
      </c>
      <c r="I170" s="21" t="s">
        <v>203</v>
      </c>
      <c r="J170" s="43">
        <v>43</v>
      </c>
      <c r="K170" s="41"/>
      <c r="L170" s="21">
        <v>21.5</v>
      </c>
      <c r="M170" s="18" t="s">
        <v>657</v>
      </c>
      <c r="N170" s="42"/>
      <c r="O170" s="40"/>
    </row>
    <row r="171" spans="1:15" ht="14.25">
      <c r="A171" s="25" t="s">
        <v>654</v>
      </c>
      <c r="B171" s="18" t="s">
        <v>117</v>
      </c>
      <c r="C171" s="17" t="s">
        <v>118</v>
      </c>
      <c r="D171" s="33" t="s">
        <v>678</v>
      </c>
      <c r="E171" s="21" t="s">
        <v>120</v>
      </c>
      <c r="F171" s="21" t="s">
        <v>679</v>
      </c>
      <c r="G171" s="21" t="s">
        <v>212</v>
      </c>
      <c r="H171" s="22" t="s">
        <v>123</v>
      </c>
      <c r="I171" s="21" t="s">
        <v>203</v>
      </c>
      <c r="J171" s="44"/>
      <c r="K171" s="41"/>
      <c r="L171" s="21"/>
      <c r="M171" s="18" t="s">
        <v>657</v>
      </c>
      <c r="N171" s="42"/>
      <c r="O171" s="40"/>
    </row>
    <row r="172" spans="1:15" ht="14.25">
      <c r="A172" s="31"/>
      <c r="B172" s="18" t="s">
        <v>117</v>
      </c>
      <c r="C172" s="17" t="s">
        <v>118</v>
      </c>
      <c r="D172" s="34" t="s">
        <v>680</v>
      </c>
      <c r="E172" s="21" t="s">
        <v>120</v>
      </c>
      <c r="F172" s="21" t="s">
        <v>681</v>
      </c>
      <c r="G172" s="21" t="s">
        <v>682</v>
      </c>
      <c r="H172" s="22" t="s">
        <v>394</v>
      </c>
      <c r="I172" s="21" t="s">
        <v>421</v>
      </c>
      <c r="J172" s="43">
        <v>44</v>
      </c>
      <c r="K172" s="41"/>
      <c r="L172" s="21">
        <v>22</v>
      </c>
      <c r="M172" s="18" t="s">
        <v>657</v>
      </c>
      <c r="N172" s="42"/>
      <c r="O172" s="40"/>
    </row>
    <row r="173" spans="1:15" ht="14.25">
      <c r="A173" s="31"/>
      <c r="B173" s="18" t="s">
        <v>117</v>
      </c>
      <c r="C173" s="17" t="s">
        <v>118</v>
      </c>
      <c r="D173" s="34" t="s">
        <v>683</v>
      </c>
      <c r="E173" s="21" t="s">
        <v>120</v>
      </c>
      <c r="F173" s="21" t="s">
        <v>684</v>
      </c>
      <c r="G173" s="21" t="s">
        <v>663</v>
      </c>
      <c r="H173" s="22" t="s">
        <v>394</v>
      </c>
      <c r="I173" s="21" t="s">
        <v>421</v>
      </c>
      <c r="J173" s="43">
        <v>39</v>
      </c>
      <c r="K173" s="41"/>
      <c r="L173" s="21">
        <v>19.5</v>
      </c>
      <c r="M173" s="18" t="s">
        <v>657</v>
      </c>
      <c r="N173" s="42"/>
      <c r="O173" s="40"/>
    </row>
    <row r="174" spans="1:15" ht="14.25">
      <c r="A174" s="31"/>
      <c r="B174" s="18" t="s">
        <v>117</v>
      </c>
      <c r="C174" s="17" t="s">
        <v>118</v>
      </c>
      <c r="D174" s="33" t="s">
        <v>685</v>
      </c>
      <c r="E174" s="21" t="s">
        <v>120</v>
      </c>
      <c r="F174" s="21" t="s">
        <v>515</v>
      </c>
      <c r="G174" s="21" t="s">
        <v>500</v>
      </c>
      <c r="H174" s="22" t="s">
        <v>501</v>
      </c>
      <c r="I174" s="21" t="s">
        <v>502</v>
      </c>
      <c r="J174" s="43">
        <v>47</v>
      </c>
      <c r="K174" s="41"/>
      <c r="L174" s="21">
        <v>23.5</v>
      </c>
      <c r="M174" s="18" t="s">
        <v>657</v>
      </c>
      <c r="N174" s="42"/>
      <c r="O174" s="40"/>
    </row>
    <row r="175" spans="1:15" ht="14.25">
      <c r="A175" s="31"/>
      <c r="B175" s="18" t="s">
        <v>117</v>
      </c>
      <c r="C175" s="17" t="s">
        <v>118</v>
      </c>
      <c r="D175" s="35" t="s">
        <v>686</v>
      </c>
      <c r="E175" s="21" t="s">
        <v>120</v>
      </c>
      <c r="F175" s="21" t="s">
        <v>318</v>
      </c>
      <c r="G175" s="21" t="s">
        <v>319</v>
      </c>
      <c r="H175" s="22" t="s">
        <v>320</v>
      </c>
      <c r="I175" s="21" t="s">
        <v>321</v>
      </c>
      <c r="J175" s="43">
        <v>47</v>
      </c>
      <c r="K175" s="41"/>
      <c r="L175" s="21">
        <v>23.5</v>
      </c>
      <c r="M175" s="18" t="s">
        <v>657</v>
      </c>
      <c r="N175" s="42"/>
      <c r="O175" s="40"/>
    </row>
    <row r="176" spans="1:15" ht="14.25">
      <c r="A176" s="31"/>
      <c r="B176" s="18" t="s">
        <v>117</v>
      </c>
      <c r="C176" s="17" t="s">
        <v>118</v>
      </c>
      <c r="D176" s="35" t="s">
        <v>687</v>
      </c>
      <c r="E176" s="21" t="s">
        <v>120</v>
      </c>
      <c r="F176" s="21" t="s">
        <v>688</v>
      </c>
      <c r="G176" s="21" t="s">
        <v>689</v>
      </c>
      <c r="H176" s="22" t="s">
        <v>320</v>
      </c>
      <c r="I176" s="21" t="s">
        <v>321</v>
      </c>
      <c r="J176" s="43">
        <v>45</v>
      </c>
      <c r="K176" s="41"/>
      <c r="L176" s="21">
        <v>22.5</v>
      </c>
      <c r="M176" s="18" t="s">
        <v>657</v>
      </c>
      <c r="N176" s="42"/>
      <c r="O176" s="40"/>
    </row>
    <row r="177" spans="12:14" ht="14.25">
      <c r="L177" s="45"/>
      <c r="M177" s="45"/>
      <c r="N177" s="45"/>
    </row>
    <row r="178" spans="12:14" ht="14.25">
      <c r="L178" s="45"/>
      <c r="M178" s="45"/>
      <c r="N178" s="45"/>
    </row>
    <row r="179" spans="12:14" ht="14.25">
      <c r="L179" s="45"/>
      <c r="M179" s="45"/>
      <c r="N179" s="45"/>
    </row>
  </sheetData>
  <sheetProtection deleteColumns="0" deleteRows="0"/>
  <autoFilter ref="A3:O176"/>
  <mergeCells count="2">
    <mergeCell ref="A1:O1"/>
    <mergeCell ref="A2:O2"/>
  </mergeCells>
  <printOptions horizontalCentered="1"/>
  <pageMargins left="0.19652777777777777" right="0.15694444444444444" top="0.5506944444444445" bottom="0.5506944444444445" header="0.3104166666666667" footer="0.3104166666666667"/>
  <pageSetup firstPageNumber="3" useFirstPageNumber="1" horizontalDpi="600" verticalDpi="600" orientation="landscape" paperSize="9"/>
  <headerFooter>
    <oddHeader>&amp;L&amp;14附件</oddHeader>
    <oddFooter>&amp;C&amp;P</oddFooter>
  </headerFooter>
  <rowBreaks count="3" manualBreakCount="3">
    <brk id="34" max="14" man="1"/>
    <brk id="64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asus</cp:lastModifiedBy>
  <cp:lastPrinted>2017-10-12T06:18:47Z</cp:lastPrinted>
  <dcterms:created xsi:type="dcterms:W3CDTF">2008-05-02T04:36:57Z</dcterms:created>
  <dcterms:modified xsi:type="dcterms:W3CDTF">2020-07-03T08:54:34Z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